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2120" windowHeight="9120" activeTab="0"/>
  </bookViews>
  <sheets>
    <sheet name="GENERALarc2009" sheetId="1" r:id="rId1"/>
    <sheet name="Hommesarc2009" sheetId="2" r:id="rId2"/>
    <sheet name="Femmesarc2009" sheetId="3" r:id="rId3"/>
    <sheet name="Enfantsarc2009" sheetId="4" r:id="rId4"/>
  </sheets>
  <definedNames>
    <definedName name="_xlnm.Print_Titles" localSheetId="3">'Enfantsarc2009'!$1:$2</definedName>
    <definedName name="_xlnm.Print_Titles" localSheetId="2">'Femmesarc2009'!$1:$2</definedName>
    <definedName name="_xlnm.Print_Titles" localSheetId="0">'GENERALarc2009'!$1:$2</definedName>
    <definedName name="_xlnm.Print_Area" localSheetId="3">'Enfantsarc2009'!$A$3:$AW$140</definedName>
    <definedName name="_xlnm.Print_Area" localSheetId="2">'Femmesarc2009'!$A$3:$AW$204</definedName>
    <definedName name="_xlnm.Print_Area" localSheetId="0">'GENERALarc2009'!$A$62:$AW$875</definedName>
  </definedNames>
  <calcPr fullCalcOnLoad="1"/>
</workbook>
</file>

<file path=xl/sharedStrings.xml><?xml version="1.0" encoding="utf-8"?>
<sst xmlns="http://schemas.openxmlformats.org/spreadsheetml/2006/main" count="7149" uniqueCount="1208">
  <si>
    <t>place</t>
  </si>
  <si>
    <t>nom</t>
  </si>
  <si>
    <t>prénom</t>
  </si>
  <si>
    <t>nationalité</t>
  </si>
  <si>
    <t>1er résultat</t>
  </si>
  <si>
    <t>2ème résultat</t>
  </si>
  <si>
    <t>3ème résultat</t>
  </si>
  <si>
    <t>Moyenne</t>
  </si>
  <si>
    <t>BERNAT</t>
  </si>
  <si>
    <t>Laurent</t>
  </si>
  <si>
    <t>F</t>
  </si>
  <si>
    <t>Alain</t>
  </si>
  <si>
    <t>MICHEL</t>
  </si>
  <si>
    <t>Xavier</t>
  </si>
  <si>
    <t>Jochen</t>
  </si>
  <si>
    <t>D</t>
  </si>
  <si>
    <t>VALLET</t>
  </si>
  <si>
    <t>Serge</t>
  </si>
  <si>
    <t>GALETTI</t>
  </si>
  <si>
    <t>Jérôme</t>
  </si>
  <si>
    <t>SPECKENS</t>
  </si>
  <si>
    <t>Jean</t>
  </si>
  <si>
    <t>B</t>
  </si>
  <si>
    <t>MISCHLER</t>
  </si>
  <si>
    <t>Kurt</t>
  </si>
  <si>
    <t>CH</t>
  </si>
  <si>
    <t>HUC</t>
  </si>
  <si>
    <t>Cyrille</t>
  </si>
  <si>
    <t>BERDUCOU</t>
  </si>
  <si>
    <t>Claude</t>
  </si>
  <si>
    <t>GORG</t>
  </si>
  <si>
    <t xml:space="preserve">Benno </t>
  </si>
  <si>
    <t>Eric</t>
  </si>
  <si>
    <t>CARRIERE</t>
  </si>
  <si>
    <t>LEVY</t>
  </si>
  <si>
    <t>Georges</t>
  </si>
  <si>
    <t>Daniel</t>
  </si>
  <si>
    <t>Alberto</t>
  </si>
  <si>
    <t>E</t>
  </si>
  <si>
    <t>BRACONNIER</t>
  </si>
  <si>
    <t>DUMONT</t>
  </si>
  <si>
    <t>DURAND</t>
  </si>
  <si>
    <t>MUGG</t>
  </si>
  <si>
    <t>Jean-Pierre</t>
  </si>
  <si>
    <t>Michel</t>
  </si>
  <si>
    <t>PLEIL</t>
  </si>
  <si>
    <t>Werner</t>
  </si>
  <si>
    <t>Fritz</t>
  </si>
  <si>
    <t>BEAUQUEL</t>
  </si>
  <si>
    <t>Gérard</t>
  </si>
  <si>
    <t>LANSAC</t>
  </si>
  <si>
    <t>Pierre</t>
  </si>
  <si>
    <t>BERHORST</t>
  </si>
  <si>
    <t>Barbel</t>
  </si>
  <si>
    <t>LEPERS</t>
  </si>
  <si>
    <t>Christian</t>
  </si>
  <si>
    <t>BARON</t>
  </si>
  <si>
    <t xml:space="preserve">Guy </t>
  </si>
  <si>
    <t>AGNERAY</t>
  </si>
  <si>
    <t>Françoise</t>
  </si>
  <si>
    <t>CHIRON</t>
  </si>
  <si>
    <t>Patrick</t>
  </si>
  <si>
    <t>VEGGIATO</t>
  </si>
  <si>
    <t>I</t>
  </si>
  <si>
    <t>WALTER</t>
  </si>
  <si>
    <t>Karl-Heinz</t>
  </si>
  <si>
    <t>VIETZ</t>
  </si>
  <si>
    <t>Friedlhelm</t>
  </si>
  <si>
    <t>METZ</t>
  </si>
  <si>
    <t>Bruno</t>
  </si>
  <si>
    <t>GUERRY</t>
  </si>
  <si>
    <t>Benoît</t>
  </si>
  <si>
    <t>CHAUVAUX</t>
  </si>
  <si>
    <t>Pascal</t>
  </si>
  <si>
    <t>Christine</t>
  </si>
  <si>
    <t>REBATTET</t>
  </si>
  <si>
    <t>Jean-Paul</t>
  </si>
  <si>
    <t>BETOULLE</t>
  </si>
  <si>
    <t>Denis</t>
  </si>
  <si>
    <t>PLANITZ</t>
  </si>
  <si>
    <t>Stefan</t>
  </si>
  <si>
    <t>MADELAINE</t>
  </si>
  <si>
    <t>Stéphane</t>
  </si>
  <si>
    <t>Philippe</t>
  </si>
  <si>
    <t>TINNES</t>
  </si>
  <si>
    <t>Johann</t>
  </si>
  <si>
    <t>CASSEYAS</t>
  </si>
  <si>
    <t>FIEDLER</t>
  </si>
  <si>
    <t>Mervig</t>
  </si>
  <si>
    <t>Patricia</t>
  </si>
  <si>
    <t>BOUFFIER</t>
  </si>
  <si>
    <t>Bernard</t>
  </si>
  <si>
    <t>Olivier</t>
  </si>
  <si>
    <t>Peter</t>
  </si>
  <si>
    <t>Thomas</t>
  </si>
  <si>
    <t>DARGENT</t>
  </si>
  <si>
    <t>Markus</t>
  </si>
  <si>
    <t>André</t>
  </si>
  <si>
    <t>Ferdinand</t>
  </si>
  <si>
    <t>MÜLLER</t>
  </si>
  <si>
    <t>BOTTE</t>
  </si>
  <si>
    <t>NIBAUDEAU</t>
  </si>
  <si>
    <t>HOUDARD</t>
  </si>
  <si>
    <t>Maurice</t>
  </si>
  <si>
    <t>Jacques</t>
  </si>
  <si>
    <t>LACOSTE</t>
  </si>
  <si>
    <t>Anne-Marie</t>
  </si>
  <si>
    <t>Catherine</t>
  </si>
  <si>
    <t>BRAULT</t>
  </si>
  <si>
    <t>Vincent</t>
  </si>
  <si>
    <t>BRASSEUR</t>
  </si>
  <si>
    <t>Alfred</t>
  </si>
  <si>
    <t>VANGEEL</t>
  </si>
  <si>
    <t>BINON</t>
  </si>
  <si>
    <t>CLAUSTRES</t>
  </si>
  <si>
    <t>Cédric</t>
  </si>
  <si>
    <t>PIROTTE</t>
  </si>
  <si>
    <t>Guido</t>
  </si>
  <si>
    <t>BERTELS</t>
  </si>
  <si>
    <t>Marco</t>
  </si>
  <si>
    <t>JUNKMANNS</t>
  </si>
  <si>
    <t>Jürgen</t>
  </si>
  <si>
    <t>PAULIN</t>
  </si>
  <si>
    <t>Yves</t>
  </si>
  <si>
    <t>CHASSAT</t>
  </si>
  <si>
    <t>Nathalie</t>
  </si>
  <si>
    <t>ERNOTS</t>
  </si>
  <si>
    <t>Freddy</t>
  </si>
  <si>
    <t>DEPPE</t>
  </si>
  <si>
    <t>Yvan</t>
  </si>
  <si>
    <t>Heinrich</t>
  </si>
  <si>
    <t>Wolfgang</t>
  </si>
  <si>
    <t>RAYNAL</t>
  </si>
  <si>
    <t>Danièle</t>
  </si>
  <si>
    <t>Dominique</t>
  </si>
  <si>
    <t>JACQUINOT</t>
  </si>
  <si>
    <t>Sylvaine</t>
  </si>
  <si>
    <t>Franco</t>
  </si>
  <si>
    <t>Yolande</t>
  </si>
  <si>
    <t>DE BEUCKELEER</t>
  </si>
  <si>
    <t>Nelle</t>
  </si>
  <si>
    <t>HASSLER</t>
  </si>
  <si>
    <t>Cécile</t>
  </si>
  <si>
    <t>HINZ</t>
  </si>
  <si>
    <t>Bernd</t>
  </si>
  <si>
    <t>CLERMONT-BARRIERE</t>
  </si>
  <si>
    <t>Sylvie</t>
  </si>
  <si>
    <t>Jon</t>
  </si>
  <si>
    <t>Guillaume</t>
  </si>
  <si>
    <t>YASSE</t>
  </si>
  <si>
    <t>Roselyne</t>
  </si>
  <si>
    <t>Andreas</t>
  </si>
  <si>
    <t>Manuel</t>
  </si>
  <si>
    <t>BROVELLI</t>
  </si>
  <si>
    <t>Jesus</t>
  </si>
  <si>
    <t>Brigitte</t>
  </si>
  <si>
    <t>BAUER</t>
  </si>
  <si>
    <t>BRAEM</t>
  </si>
  <si>
    <t>Delphine</t>
  </si>
  <si>
    <t>Valérie</t>
  </si>
  <si>
    <t>Mathieu</t>
  </si>
  <si>
    <t>Fabrice</t>
  </si>
  <si>
    <t>Sven</t>
  </si>
  <si>
    <t>GÜNTHER</t>
  </si>
  <si>
    <t>HUE</t>
  </si>
  <si>
    <t>Marina</t>
  </si>
  <si>
    <t>PLADER</t>
  </si>
  <si>
    <t>CROUZET</t>
  </si>
  <si>
    <t>Heidi</t>
  </si>
  <si>
    <t>Isabelle</t>
  </si>
  <si>
    <t>DATOUR</t>
  </si>
  <si>
    <t>Jean-Louis</t>
  </si>
  <si>
    <t>POUESSEL</t>
  </si>
  <si>
    <t>Sophie</t>
  </si>
  <si>
    <t>SCHLATTER</t>
  </si>
  <si>
    <t xml:space="preserve">Martin </t>
  </si>
  <si>
    <t>John</t>
  </si>
  <si>
    <t>Didier</t>
  </si>
  <si>
    <t>Robin</t>
  </si>
  <si>
    <t>Barbara</t>
  </si>
  <si>
    <t>HEINZELMANN</t>
  </si>
  <si>
    <t>Conny</t>
  </si>
  <si>
    <t>FERNANDEZ</t>
  </si>
  <si>
    <t>OTERO</t>
  </si>
  <si>
    <t>Nicolas</t>
  </si>
  <si>
    <t>Yannick</t>
  </si>
  <si>
    <t>Florence</t>
  </si>
  <si>
    <t>Josias</t>
  </si>
  <si>
    <t>Maxime</t>
  </si>
  <si>
    <t>Arthur</t>
  </si>
  <si>
    <t>Carsten</t>
  </si>
  <si>
    <t>Martin</t>
  </si>
  <si>
    <t>Annatina</t>
  </si>
  <si>
    <t>Corentin</t>
  </si>
  <si>
    <t>GUEUR</t>
  </si>
  <si>
    <t>Bénédicte</t>
  </si>
  <si>
    <t>VAN LOOVEREN</t>
  </si>
  <si>
    <t>GOURIOU</t>
  </si>
  <si>
    <t>VEYSSIERE</t>
  </si>
  <si>
    <t>DIMENE</t>
  </si>
  <si>
    <t>Henri</t>
  </si>
  <si>
    <t>PLESKER</t>
  </si>
  <si>
    <t>Dominik</t>
  </si>
  <si>
    <t>Pedro</t>
  </si>
  <si>
    <t>ANDRE</t>
  </si>
  <si>
    <t>Solene</t>
  </si>
  <si>
    <t>MAIRINE</t>
  </si>
  <si>
    <t>Germain</t>
  </si>
  <si>
    <t>Jean-Marc</t>
  </si>
  <si>
    <t>Christophe</t>
  </si>
  <si>
    <t>WEYENETH</t>
  </si>
  <si>
    <t>LANDREAU</t>
  </si>
  <si>
    <t>Jean-Michel</t>
  </si>
  <si>
    <t>POITOU</t>
  </si>
  <si>
    <t>Ruben</t>
  </si>
  <si>
    <t>MAHE</t>
  </si>
  <si>
    <t>Florian</t>
  </si>
  <si>
    <t>José</t>
  </si>
  <si>
    <t>BOUCREUX</t>
  </si>
  <si>
    <t>Jordan</t>
  </si>
  <si>
    <t>GLASSER</t>
  </si>
  <si>
    <t>Tristan</t>
  </si>
  <si>
    <t>CHARRIAUT</t>
  </si>
  <si>
    <t>Vanessa</t>
  </si>
  <si>
    <t>PLICHON</t>
  </si>
  <si>
    <t>Günther</t>
  </si>
  <si>
    <t>MARTINACHE</t>
  </si>
  <si>
    <t>MOSTER</t>
  </si>
  <si>
    <t>Lucas</t>
  </si>
  <si>
    <t>CASTAN</t>
  </si>
  <si>
    <t>TAPIA SAGARNA</t>
  </si>
  <si>
    <t>CHALUPT</t>
  </si>
  <si>
    <t>DUBUC</t>
  </si>
  <si>
    <t>Reinhold</t>
  </si>
  <si>
    <t>FERDINAND</t>
  </si>
  <si>
    <t>Erich</t>
  </si>
  <si>
    <t>Dorle</t>
  </si>
  <si>
    <t>STORKS</t>
  </si>
  <si>
    <t>Karen</t>
  </si>
  <si>
    <t>Nico</t>
  </si>
  <si>
    <t>JIMENEZ</t>
  </si>
  <si>
    <t>Liliane</t>
  </si>
  <si>
    <t xml:space="preserve">POU </t>
  </si>
  <si>
    <t>Ramon</t>
  </si>
  <si>
    <t>ROMERO</t>
  </si>
  <si>
    <t>BRILLOUET</t>
  </si>
  <si>
    <t>HALBMEYER</t>
  </si>
  <si>
    <t>GARCIA</t>
  </si>
  <si>
    <t>KEGLER</t>
  </si>
  <si>
    <t>Jan</t>
  </si>
  <si>
    <t>KRESSIG</t>
  </si>
  <si>
    <t>MARTIN</t>
  </si>
  <si>
    <t>Clément</t>
  </si>
  <si>
    <t>Clara</t>
  </si>
  <si>
    <t>SUAREZ LIZUNDIA</t>
  </si>
  <si>
    <t>Alexandra</t>
  </si>
  <si>
    <t>KOLTERMAN</t>
  </si>
  <si>
    <t>Daniela</t>
  </si>
  <si>
    <t>BROCKHAGEN</t>
  </si>
  <si>
    <t>Volker</t>
  </si>
  <si>
    <t>Albert</t>
  </si>
  <si>
    <t>Samuel</t>
  </si>
  <si>
    <t>Loïc</t>
  </si>
  <si>
    <t>NIEHL</t>
  </si>
  <si>
    <t>Steffen</t>
  </si>
  <si>
    <t>Cedric</t>
  </si>
  <si>
    <t>SCHWARZ</t>
  </si>
  <si>
    <t>Jean-Marie</t>
  </si>
  <si>
    <t>Mireille</t>
  </si>
  <si>
    <t>DUTHEIL</t>
  </si>
  <si>
    <t>BRETHOME</t>
  </si>
  <si>
    <t>Lionel</t>
  </si>
  <si>
    <t>Marion</t>
  </si>
  <si>
    <t>nbre d'épreuves</t>
  </si>
  <si>
    <t>KLEMM</t>
  </si>
  <si>
    <t>Dagny</t>
  </si>
  <si>
    <t>AUGER</t>
  </si>
  <si>
    <t>Yvonne</t>
  </si>
  <si>
    <t>BRUTUS</t>
  </si>
  <si>
    <t>Marc</t>
  </si>
  <si>
    <t>NOMBLOT</t>
  </si>
  <si>
    <t>Jean-Jacques</t>
  </si>
  <si>
    <t>HASSE</t>
  </si>
  <si>
    <t>LAURENT</t>
  </si>
  <si>
    <t>Jean-François</t>
  </si>
  <si>
    <t>Charlotte</t>
  </si>
  <si>
    <t>BRISSE</t>
  </si>
  <si>
    <t>Hugues</t>
  </si>
  <si>
    <t>MORIZE</t>
  </si>
  <si>
    <t>Gilles</t>
  </si>
  <si>
    <t>MICALE</t>
  </si>
  <si>
    <t>GERBAUD</t>
  </si>
  <si>
    <t>TOUTIN</t>
  </si>
  <si>
    <t>BEZIAT</t>
  </si>
  <si>
    <t>Joseph</t>
  </si>
  <si>
    <t>AXEL</t>
  </si>
  <si>
    <t>Carole</t>
  </si>
  <si>
    <t>Dan</t>
  </si>
  <si>
    <t>Miguel</t>
  </si>
  <si>
    <t>MURCIA</t>
  </si>
  <si>
    <t>Pepa</t>
  </si>
  <si>
    <t>Gionata</t>
  </si>
  <si>
    <t>Angelika</t>
  </si>
  <si>
    <t>Robert</t>
  </si>
  <si>
    <t>KOHLHEPP</t>
  </si>
  <si>
    <t>LEINERT</t>
  </si>
  <si>
    <t>Norbert</t>
  </si>
  <si>
    <t>PLANZ</t>
  </si>
  <si>
    <t>Claudia</t>
  </si>
  <si>
    <t>RAUSCHER</t>
  </si>
  <si>
    <t>Dirk</t>
  </si>
  <si>
    <t>SCHNÜCKER</t>
  </si>
  <si>
    <t>SEMMLER</t>
  </si>
  <si>
    <t>STARK</t>
  </si>
  <si>
    <t>Gerhard</t>
  </si>
  <si>
    <t>Paolo</t>
  </si>
  <si>
    <t>BENKE</t>
  </si>
  <si>
    <t>Anke</t>
  </si>
  <si>
    <t>HERMANN</t>
  </si>
  <si>
    <t>RÄSS</t>
  </si>
  <si>
    <t>Ursula</t>
  </si>
  <si>
    <t>BLANCHET</t>
  </si>
  <si>
    <t>Jean Roger</t>
  </si>
  <si>
    <t>Michelle</t>
  </si>
  <si>
    <t xml:space="preserve">HERNANDEZ </t>
  </si>
  <si>
    <t>Maren</t>
  </si>
  <si>
    <t>Enrico</t>
  </si>
  <si>
    <t>DE AGOSTINI</t>
  </si>
  <si>
    <t>Reto</t>
  </si>
  <si>
    <t>Julia</t>
  </si>
  <si>
    <t>Sieglinde</t>
  </si>
  <si>
    <t>NATALI</t>
  </si>
  <si>
    <t>Sarah</t>
  </si>
  <si>
    <t>RIESEN</t>
  </si>
  <si>
    <t>SELG</t>
  </si>
  <si>
    <t>Antoine</t>
  </si>
  <si>
    <t>Quentin</t>
  </si>
  <si>
    <t>DURANCET</t>
  </si>
  <si>
    <t>LANDAIS</t>
  </si>
  <si>
    <t>FEVRIER</t>
  </si>
  <si>
    <t>IZZI</t>
  </si>
  <si>
    <t>REX</t>
  </si>
  <si>
    <t>Uwe</t>
  </si>
  <si>
    <t>RYBKA</t>
  </si>
  <si>
    <t>Saskia</t>
  </si>
  <si>
    <t>Marjorie</t>
  </si>
  <si>
    <t>Capucine</t>
  </si>
  <si>
    <t>Madeleine</t>
  </si>
  <si>
    <t>FACCIN</t>
  </si>
  <si>
    <t>Lino</t>
  </si>
  <si>
    <t>UK</t>
  </si>
  <si>
    <t>RETIVEAU</t>
  </si>
  <si>
    <t>BERTHELOT</t>
  </si>
  <si>
    <t>PETERSEN</t>
  </si>
  <si>
    <t>SCHAMUHN</t>
  </si>
  <si>
    <t>Silke</t>
  </si>
  <si>
    <t>Ludovic</t>
  </si>
  <si>
    <t>total :</t>
  </si>
  <si>
    <t>BARAS</t>
  </si>
  <si>
    <t>Charles</t>
  </si>
  <si>
    <t>BARTHOLOME</t>
  </si>
  <si>
    <t>Odile</t>
  </si>
  <si>
    <t>Pascale</t>
  </si>
  <si>
    <t>MAEHN</t>
  </si>
  <si>
    <t>MATERNE</t>
  </si>
  <si>
    <t>PAQUIN</t>
  </si>
  <si>
    <t>VAN ROMPAEY</t>
  </si>
  <si>
    <t>Brecht</t>
  </si>
  <si>
    <t>CHARRUT</t>
  </si>
  <si>
    <t>DEMANGEON</t>
  </si>
  <si>
    <t>GAMON</t>
  </si>
  <si>
    <t>Jean-Claude</t>
  </si>
  <si>
    <t>Michael</t>
  </si>
  <si>
    <t>SOULARD</t>
  </si>
  <si>
    <t>Geoffrey</t>
  </si>
  <si>
    <t>WEHRLE</t>
  </si>
  <si>
    <t>BADIA-CANES</t>
  </si>
  <si>
    <t>Corinne</t>
  </si>
  <si>
    <t>GRAVEREAU</t>
  </si>
  <si>
    <t>HACK</t>
  </si>
  <si>
    <t>Berry</t>
  </si>
  <si>
    <t>LECHAT</t>
  </si>
  <si>
    <t>RENOU</t>
  </si>
  <si>
    <t>Erwann</t>
  </si>
  <si>
    <t>PINOS</t>
  </si>
  <si>
    <t>OARBEASKOA</t>
  </si>
  <si>
    <t>Guillermo</t>
  </si>
  <si>
    <t>PUJOLLE</t>
  </si>
  <si>
    <t>SASIETA LARRANAGA</t>
  </si>
  <si>
    <t>Frédéric</t>
  </si>
  <si>
    <t>DEVRIESE</t>
  </si>
  <si>
    <t>BOULANGER</t>
  </si>
  <si>
    <t xml:space="preserve">total cumulé : </t>
  </si>
  <si>
    <t>Sébastien</t>
  </si>
  <si>
    <t>GUERTON</t>
  </si>
  <si>
    <t>MARTINEZ</t>
  </si>
  <si>
    <t>CLEMENS</t>
  </si>
  <si>
    <t>FLÜCHTER</t>
  </si>
  <si>
    <t>FÖRSTERA</t>
  </si>
  <si>
    <t>Rudolf</t>
  </si>
  <si>
    <t>KARLICZEK</t>
  </si>
  <si>
    <t>Jens</t>
  </si>
  <si>
    <t>Jack</t>
  </si>
  <si>
    <t>MOSER-FIEDLER</t>
  </si>
  <si>
    <t>PILATI</t>
  </si>
  <si>
    <t>Matteo</t>
  </si>
  <si>
    <t>Martine</t>
  </si>
  <si>
    <t>Francisco</t>
  </si>
  <si>
    <t>GOMEZ</t>
  </si>
  <si>
    <t>Inmaculada</t>
  </si>
  <si>
    <t>GONZALEZ</t>
  </si>
  <si>
    <t>Antonio</t>
  </si>
  <si>
    <t>Paco</t>
  </si>
  <si>
    <t>Carlos</t>
  </si>
  <si>
    <t>Maria</t>
  </si>
  <si>
    <t>ALBIN</t>
  </si>
  <si>
    <t>Julian</t>
  </si>
  <si>
    <t>BELOTTI</t>
  </si>
  <si>
    <t>Claudio</t>
  </si>
  <si>
    <t>HOFFMANN-NEU</t>
  </si>
  <si>
    <t>Esther</t>
  </si>
  <si>
    <t>Margit</t>
  </si>
  <si>
    <t>Paul</t>
  </si>
  <si>
    <t>MAIOLI</t>
  </si>
  <si>
    <t>Manuela</t>
  </si>
  <si>
    <t>BÜHLER</t>
  </si>
  <si>
    <t>CARTERET</t>
  </si>
  <si>
    <t>SCHILT</t>
  </si>
  <si>
    <t>Mark</t>
  </si>
  <si>
    <t>KIESEWETTER</t>
  </si>
  <si>
    <t>Nadja</t>
  </si>
  <si>
    <t>KORDIAN</t>
  </si>
  <si>
    <t>SAUTER</t>
  </si>
  <si>
    <t>Marcus</t>
  </si>
  <si>
    <t>Louna</t>
  </si>
  <si>
    <t>Coline</t>
  </si>
  <si>
    <t>SABATIER</t>
  </si>
  <si>
    <t>SAUER</t>
  </si>
  <si>
    <t>Claus</t>
  </si>
  <si>
    <t>CHAUVIN</t>
  </si>
  <si>
    <t>Béatrice</t>
  </si>
  <si>
    <t>Priscille</t>
  </si>
  <si>
    <t>H</t>
  </si>
  <si>
    <t>Franck</t>
  </si>
  <si>
    <t>DE ROQUEFEUIL</t>
  </si>
  <si>
    <t>Patrice</t>
  </si>
  <si>
    <t>LAVERGNE</t>
  </si>
  <si>
    <t>Fanny</t>
  </si>
  <si>
    <t>VERLIAT</t>
  </si>
  <si>
    <t>Fabien</t>
  </si>
  <si>
    <t>BARBOTTE</t>
  </si>
  <si>
    <t>Brice</t>
  </si>
  <si>
    <t>CASTELOT</t>
  </si>
  <si>
    <t>DOUNY</t>
  </si>
  <si>
    <t>Laetitia</t>
  </si>
  <si>
    <t>Thierry</t>
  </si>
  <si>
    <t>LAFAURIE</t>
  </si>
  <si>
    <t>Sonia</t>
  </si>
  <si>
    <t>Geneviève</t>
  </si>
  <si>
    <t>PICHON</t>
  </si>
  <si>
    <t>PROFFIT</t>
  </si>
  <si>
    <t>William</t>
  </si>
  <si>
    <t>DURAND 2</t>
  </si>
  <si>
    <t>HILARY</t>
  </si>
  <si>
    <t>Morgane</t>
  </si>
  <si>
    <t>CHARLET</t>
  </si>
  <si>
    <t>Anne</t>
  </si>
  <si>
    <t>HAREA</t>
  </si>
  <si>
    <t>Irma</t>
  </si>
  <si>
    <t>Louise</t>
  </si>
  <si>
    <t>BRANDOLINI</t>
  </si>
  <si>
    <t>Christiano</t>
  </si>
  <si>
    <t>CAPELLO</t>
  </si>
  <si>
    <t>Elisa</t>
  </si>
  <si>
    <t>GRIFFON</t>
  </si>
  <si>
    <t>Ivana</t>
  </si>
  <si>
    <t>PFLIEGER</t>
  </si>
  <si>
    <t>ROONEY</t>
  </si>
  <si>
    <t>Sam</t>
  </si>
  <si>
    <t>NZ</t>
  </si>
  <si>
    <t>SILVERA</t>
  </si>
  <si>
    <t>Davide</t>
  </si>
  <si>
    <t>RIVIERE</t>
  </si>
  <si>
    <t>Sandra</t>
  </si>
  <si>
    <t>BILLEN</t>
  </si>
  <si>
    <t>René</t>
  </si>
  <si>
    <t>HANSENS</t>
  </si>
  <si>
    <t>Nils</t>
  </si>
  <si>
    <t>KULHMANN</t>
  </si>
  <si>
    <t>Britta</t>
  </si>
  <si>
    <t>Doris</t>
  </si>
  <si>
    <t>DUVAL</t>
  </si>
  <si>
    <t>Gregory</t>
  </si>
  <si>
    <t>Roger</t>
  </si>
  <si>
    <t>Britt</t>
  </si>
  <si>
    <t>ECKER</t>
  </si>
  <si>
    <t>Mario</t>
  </si>
  <si>
    <t>Herbert</t>
  </si>
  <si>
    <t>KERSTEN</t>
  </si>
  <si>
    <t>Jannis</t>
  </si>
  <si>
    <t>KIEWEG</t>
  </si>
  <si>
    <t>LANG</t>
  </si>
  <si>
    <t>Burkhard</t>
  </si>
  <si>
    <t>LÖRHMANN</t>
  </si>
  <si>
    <t>Jan-Marten</t>
  </si>
  <si>
    <t>MAJDANEK</t>
  </si>
  <si>
    <t>Walter</t>
  </si>
  <si>
    <t>MEHLER</t>
  </si>
  <si>
    <t>P</t>
  </si>
  <si>
    <t>NEITZEL</t>
  </si>
  <si>
    <t xml:space="preserve">NEU </t>
  </si>
  <si>
    <t>REMMLER</t>
  </si>
  <si>
    <t>SCHEPP</t>
  </si>
  <si>
    <t>Sebastian</t>
  </si>
  <si>
    <t>TOMASELLI</t>
  </si>
  <si>
    <t>TURNER</t>
  </si>
  <si>
    <t>Elaine</t>
  </si>
  <si>
    <t>BESSAGUET</t>
  </si>
  <si>
    <t>DELIGNIERE</t>
  </si>
  <si>
    <t>Alexia</t>
  </si>
  <si>
    <t>GUARINOS</t>
  </si>
  <si>
    <t>HUSSER</t>
  </si>
  <si>
    <t>QUINTANA</t>
  </si>
  <si>
    <t>RICHARD</t>
  </si>
  <si>
    <t>BAYER</t>
  </si>
  <si>
    <t>Johanna</t>
  </si>
  <si>
    <t>MERLIN</t>
  </si>
  <si>
    <t>Héléna</t>
  </si>
  <si>
    <t>NICOLI</t>
  </si>
  <si>
    <t>PANACHIA</t>
  </si>
  <si>
    <t>CALLAGHAN</t>
  </si>
  <si>
    <t>Agustin</t>
  </si>
  <si>
    <t>KÜHN</t>
  </si>
  <si>
    <t>Olav</t>
  </si>
  <si>
    <t>Philbert</t>
  </si>
  <si>
    <t>DK</t>
  </si>
  <si>
    <t>RASMUSEN</t>
  </si>
  <si>
    <t>Hans</t>
  </si>
  <si>
    <t>Yvelyne</t>
  </si>
  <si>
    <t>CHAPELEAU</t>
  </si>
  <si>
    <t>NIVELLE</t>
  </si>
  <si>
    <t>PIVETEAU</t>
  </si>
  <si>
    <t>THIESE</t>
  </si>
  <si>
    <t>JEROME</t>
  </si>
  <si>
    <t>Lucien</t>
  </si>
  <si>
    <t>Noelia</t>
  </si>
  <si>
    <t>ZAMPONI</t>
  </si>
  <si>
    <t>Armando</t>
  </si>
  <si>
    <t>Yann</t>
  </si>
  <si>
    <t>Emmanuel</t>
  </si>
  <si>
    <t>NEAU</t>
  </si>
  <si>
    <t>Gildas</t>
  </si>
  <si>
    <t>BAUR</t>
  </si>
  <si>
    <t>SCHUERMANS</t>
  </si>
  <si>
    <t>Joëlle</t>
  </si>
  <si>
    <t>TIMMERMANS</t>
  </si>
  <si>
    <t>Thijs</t>
  </si>
  <si>
    <t>VANSUMMEREN</t>
  </si>
  <si>
    <t>Agnes</t>
  </si>
  <si>
    <t>Jona</t>
  </si>
  <si>
    <t>Alexander</t>
  </si>
  <si>
    <t>Vera</t>
  </si>
  <si>
    <t>GEIGER</t>
  </si>
  <si>
    <t>MAY</t>
  </si>
  <si>
    <t>MUNDERICH</t>
  </si>
  <si>
    <t>Reiner</t>
  </si>
  <si>
    <t>RÜFENACHT</t>
  </si>
  <si>
    <t>MEREU</t>
  </si>
  <si>
    <t>Rémi</t>
  </si>
  <si>
    <t>Cassandre</t>
  </si>
  <si>
    <t>François</t>
  </si>
  <si>
    <t>Emmeline</t>
  </si>
  <si>
    <t>Angel</t>
  </si>
  <si>
    <t xml:space="preserve">PEREZ </t>
  </si>
  <si>
    <t>AUBINEAU</t>
  </si>
  <si>
    <t>DAWSON</t>
  </si>
  <si>
    <t>Christ</t>
  </si>
  <si>
    <t>HARMS</t>
  </si>
  <si>
    <t>Marvin</t>
  </si>
  <si>
    <t>total points</t>
  </si>
  <si>
    <t>moyenne points :</t>
  </si>
  <si>
    <t>Jacob</t>
  </si>
  <si>
    <t>BÜCHER</t>
  </si>
  <si>
    <t>Tim</t>
  </si>
  <si>
    <t>DILIËN</t>
  </si>
  <si>
    <t xml:space="preserve">Nico </t>
  </si>
  <si>
    <t>DRAILY</t>
  </si>
  <si>
    <t>Christelle</t>
  </si>
  <si>
    <t>ESTOR</t>
  </si>
  <si>
    <t>Klaus</t>
  </si>
  <si>
    <t>EVANS</t>
  </si>
  <si>
    <t>JUNGELS</t>
  </si>
  <si>
    <t>Uwe-Melher</t>
  </si>
  <si>
    <t>Cornelia</t>
  </si>
  <si>
    <t>SCHOROTH</t>
  </si>
  <si>
    <t>Johannes</t>
  </si>
  <si>
    <t>Winfried</t>
  </si>
  <si>
    <t>PERON</t>
  </si>
  <si>
    <t>POINGT</t>
  </si>
  <si>
    <t>VILLOUTREYS</t>
  </si>
  <si>
    <t>Eloi</t>
  </si>
  <si>
    <t>Noé</t>
  </si>
  <si>
    <t>DE LA LAVE</t>
  </si>
  <si>
    <t>Jaime</t>
  </si>
  <si>
    <t>Javier</t>
  </si>
  <si>
    <t>GREIF</t>
  </si>
  <si>
    <t>GUERRERO</t>
  </si>
  <si>
    <t>David</t>
  </si>
  <si>
    <t>HRUSKA</t>
  </si>
  <si>
    <t>LUCENA</t>
  </si>
  <si>
    <t>Quique</t>
  </si>
  <si>
    <t>Susana</t>
  </si>
  <si>
    <t>Adelaida</t>
  </si>
  <si>
    <t>Jose Antonio</t>
  </si>
  <si>
    <t>POQUET SAEZ</t>
  </si>
  <si>
    <t>BRIERS</t>
  </si>
  <si>
    <t>Enya</t>
  </si>
  <si>
    <t>GILARD</t>
  </si>
  <si>
    <t>Anita</t>
  </si>
  <si>
    <t>KELLER</t>
  </si>
  <si>
    <t>MOINY</t>
  </si>
  <si>
    <t>PIRON</t>
  </si>
  <si>
    <t>Ane-Laure</t>
  </si>
  <si>
    <t>Damaris</t>
  </si>
  <si>
    <t>CASTILLIO BELIO</t>
  </si>
  <si>
    <t>GIGIARIVELO</t>
  </si>
  <si>
    <t>Lovasoa</t>
  </si>
  <si>
    <t>Mahafaly</t>
  </si>
  <si>
    <t>PARDINA PEREZ</t>
  </si>
  <si>
    <t>Mariano</t>
  </si>
  <si>
    <t>RUIZ MARTINEZ</t>
  </si>
  <si>
    <t>BAY</t>
  </si>
  <si>
    <t>Oliver</t>
  </si>
  <si>
    <t>Kuno</t>
  </si>
  <si>
    <t>Simone</t>
  </si>
  <si>
    <t>MARTY</t>
  </si>
  <si>
    <t>Nando</t>
  </si>
  <si>
    <t>Iwan</t>
  </si>
  <si>
    <t>STOLZ</t>
  </si>
  <si>
    <t>Jörn</t>
  </si>
  <si>
    <t>STUMPF</t>
  </si>
  <si>
    <t>Dieter</t>
  </si>
  <si>
    <t>VOIT</t>
  </si>
  <si>
    <t>Ron</t>
  </si>
  <si>
    <t>Louis</t>
  </si>
  <si>
    <t>Enrik</t>
  </si>
  <si>
    <t>USA</t>
  </si>
  <si>
    <t>Margaux</t>
  </si>
  <si>
    <t>Mélanie</t>
  </si>
  <si>
    <t>Rodan</t>
  </si>
  <si>
    <t>Harm-Jan</t>
  </si>
  <si>
    <t>MEUNIER</t>
  </si>
  <si>
    <t>BELZIC</t>
  </si>
  <si>
    <t>Tom</t>
  </si>
  <si>
    <t>SIRE</t>
  </si>
  <si>
    <t>BUQUET</t>
  </si>
  <si>
    <t>Lucienne</t>
  </si>
  <si>
    <t>LABAT</t>
  </si>
  <si>
    <t>Emilie</t>
  </si>
  <si>
    <t>Flore</t>
  </si>
  <si>
    <t>PILLOT</t>
  </si>
  <si>
    <t>Jessica</t>
  </si>
  <si>
    <t>DAVIAU</t>
  </si>
  <si>
    <t>GOIENETXE</t>
  </si>
  <si>
    <t>GONZALEZ ZABALA</t>
  </si>
  <si>
    <t>Asier</t>
  </si>
  <si>
    <t>Xanti</t>
  </si>
  <si>
    <t>MEHLEM</t>
  </si>
  <si>
    <t>WATSON</t>
  </si>
  <si>
    <t>nombre tireurs</t>
  </si>
  <si>
    <t>BORTOLOTTI</t>
  </si>
  <si>
    <t>Roberto</t>
  </si>
  <si>
    <t>nbre épreuve :</t>
  </si>
  <si>
    <t>moyenne tireurs :</t>
  </si>
  <si>
    <t>Sergio</t>
  </si>
  <si>
    <t>Monica</t>
  </si>
  <si>
    <t>Giada</t>
  </si>
  <si>
    <t>YAHEMDI</t>
  </si>
  <si>
    <t>Ismael</t>
  </si>
  <si>
    <t>Flavie</t>
  </si>
  <si>
    <t>ARNOLD</t>
  </si>
  <si>
    <t>Laura</t>
  </si>
  <si>
    <t>EMANS</t>
  </si>
  <si>
    <t>GIL LATORBE</t>
  </si>
  <si>
    <t>Eva</t>
  </si>
  <si>
    <t>Romaric</t>
  </si>
  <si>
    <t>RIEU</t>
  </si>
  <si>
    <t>Jean-Luc</t>
  </si>
  <si>
    <t>Stella</t>
  </si>
  <si>
    <t>LARSEN</t>
  </si>
  <si>
    <t>Anne-Line</t>
  </si>
  <si>
    <t>Finn</t>
  </si>
  <si>
    <t>DE CASTELLET</t>
  </si>
  <si>
    <t>LESAGE</t>
  </si>
  <si>
    <t>PLUCHINO</t>
  </si>
  <si>
    <t>Gaetan</t>
  </si>
  <si>
    <t>ALESI</t>
  </si>
  <si>
    <t>Francesca</t>
  </si>
  <si>
    <t>JAMON</t>
  </si>
  <si>
    <t>Tobias</t>
  </si>
  <si>
    <t>Jürg</t>
  </si>
  <si>
    <t>KNYRIM</t>
  </si>
  <si>
    <t>Maximillian</t>
  </si>
  <si>
    <t>MENNLE</t>
  </si>
  <si>
    <t>PAGANINI</t>
  </si>
  <si>
    <t>Enio</t>
  </si>
  <si>
    <t>REBENSBURG</t>
  </si>
  <si>
    <t>STRAUB</t>
  </si>
  <si>
    <t>WEBER</t>
  </si>
  <si>
    <t>LEONHARDT</t>
  </si>
  <si>
    <t>COUDERC</t>
  </si>
  <si>
    <t>Yvon</t>
  </si>
  <si>
    <t>BLOT</t>
  </si>
  <si>
    <t>MARCON</t>
  </si>
  <si>
    <t>STORMER</t>
  </si>
  <si>
    <t>Annick</t>
  </si>
  <si>
    <t>CONTET</t>
  </si>
  <si>
    <t>Virginie</t>
  </si>
  <si>
    <t>Annie</t>
  </si>
  <si>
    <t>Jean-Yves</t>
  </si>
  <si>
    <t>JUSTICIA</t>
  </si>
  <si>
    <t>Wladimir</t>
  </si>
  <si>
    <t>Celedonio</t>
  </si>
  <si>
    <t>Pablo</t>
  </si>
  <si>
    <t>MARTINEZ ORIA</t>
  </si>
  <si>
    <t>ORIA</t>
  </si>
  <si>
    <t>Immaculada</t>
  </si>
  <si>
    <t>EmilioJose</t>
  </si>
  <si>
    <t>OSES</t>
  </si>
  <si>
    <t>PLAZA</t>
  </si>
  <si>
    <t>RAMOS</t>
  </si>
  <si>
    <t>SANCHEZ SANCHEZ</t>
  </si>
  <si>
    <t>VILLEGAS</t>
  </si>
  <si>
    <t>Cayetano</t>
  </si>
  <si>
    <t>BROGER</t>
  </si>
  <si>
    <t>CABEZAS</t>
  </si>
  <si>
    <t>Aquilino</t>
  </si>
  <si>
    <t>DE TOMASI</t>
  </si>
  <si>
    <t>DOS SANTOS</t>
  </si>
  <si>
    <t>Henrique</t>
  </si>
  <si>
    <t>BRA</t>
  </si>
  <si>
    <t>HENRY</t>
  </si>
  <si>
    <t>MILLIAT</t>
  </si>
  <si>
    <t>DELCAMBRE</t>
  </si>
  <si>
    <t>catégorie</t>
  </si>
  <si>
    <t>NL</t>
  </si>
  <si>
    <t>dix-neuvième Championnat d'Europe de tir à l'arc préhistorique 2009 - Classement Général</t>
  </si>
  <si>
    <t>Monteneuf 21/02</t>
  </si>
  <si>
    <t>Teyjat 28/03</t>
  </si>
  <si>
    <t>Rodez 04/04</t>
  </si>
  <si>
    <t>Labastide 11/04</t>
  </si>
  <si>
    <t>Ramioul 25/04</t>
  </si>
  <si>
    <t>Crépy en Valois 02/05</t>
  </si>
  <si>
    <t>Val de Poix 09/05</t>
  </si>
  <si>
    <t>Moratalla 16/05</t>
  </si>
  <si>
    <t>Neuilly S Marne 30/05</t>
  </si>
  <si>
    <t>Saint Cézaire 06/06</t>
  </si>
  <si>
    <t>Arino 13/06</t>
  </si>
  <si>
    <t>Etiolles 20/06</t>
  </si>
  <si>
    <t>Historial de vendée 27/06</t>
  </si>
  <si>
    <t>Quinso 04/07</t>
  </si>
  <si>
    <t>Nice 08/07</t>
  </si>
  <si>
    <t>Tende 11/07</t>
  </si>
  <si>
    <t>Saint Just 11/07</t>
  </si>
  <si>
    <t>Errentaria 18/07</t>
  </si>
  <si>
    <t>Gross-Gerau 18/07</t>
  </si>
  <si>
    <t>Colazza 25/07</t>
  </si>
  <si>
    <t>Tautavel 25/07</t>
  </si>
  <si>
    <t>Boario 01/08</t>
  </si>
  <si>
    <t>La chapelle aux Saints 01/08</t>
  </si>
  <si>
    <t>Le Mas d'Azil 08/08</t>
  </si>
  <si>
    <t>Lejre 08/08</t>
  </si>
  <si>
    <t>Corniou 29/08</t>
  </si>
  <si>
    <t>Pescheray 29/08</t>
  </si>
  <si>
    <t>Nemours 05/09</t>
  </si>
  <si>
    <t>Brassempouy 12/09</t>
  </si>
  <si>
    <t>Gletterens 12/09</t>
  </si>
  <si>
    <t>Hundersingen 19/09</t>
  </si>
  <si>
    <t>Zonhoven 19/09</t>
  </si>
  <si>
    <t>Marpent 26/09</t>
  </si>
  <si>
    <t>Bougon 03/10</t>
  </si>
  <si>
    <t>Pinar 10/10</t>
  </si>
  <si>
    <t>Sergeac 17/10</t>
  </si>
  <si>
    <t>Auneau 05/12</t>
  </si>
  <si>
    <t>Bruniquel 26/09</t>
  </si>
  <si>
    <t>LOUESDON</t>
  </si>
  <si>
    <t>SAMZUN</t>
  </si>
  <si>
    <t>Marguerite</t>
  </si>
  <si>
    <t>BRINGER</t>
  </si>
  <si>
    <t>CAILLEAU</t>
  </si>
  <si>
    <t>COMBE</t>
  </si>
  <si>
    <t>Alexandre</t>
  </si>
  <si>
    <t>DAVID</t>
  </si>
  <si>
    <t>FRAYSSINET</t>
  </si>
  <si>
    <t>Peyo</t>
  </si>
  <si>
    <t>Sean</t>
  </si>
  <si>
    <t>JAULIAC</t>
  </si>
  <si>
    <t>Chantal</t>
  </si>
  <si>
    <t>JEAN</t>
  </si>
  <si>
    <t>LEGER</t>
  </si>
  <si>
    <t>RECH</t>
  </si>
  <si>
    <t xml:space="preserve">H </t>
  </si>
  <si>
    <t>VALOUR</t>
  </si>
  <si>
    <t>BAYLAC</t>
  </si>
  <si>
    <t>BAYSSE</t>
  </si>
  <si>
    <t>Marie-France</t>
  </si>
  <si>
    <t>LAULOM</t>
  </si>
  <si>
    <t>Maïlys</t>
  </si>
  <si>
    <t>PELLEGRINI</t>
  </si>
  <si>
    <t>Fiona</t>
  </si>
  <si>
    <t>Maryse</t>
  </si>
  <si>
    <t>MICHA</t>
  </si>
  <si>
    <t>Simon</t>
  </si>
  <si>
    <t>PRIERS</t>
  </si>
  <si>
    <t>ROBERTZ</t>
  </si>
  <si>
    <t>ROSSEL</t>
  </si>
  <si>
    <t>THEODULOZ</t>
  </si>
  <si>
    <t>VANDERLOO</t>
  </si>
  <si>
    <t>WAROQUIER</t>
  </si>
  <si>
    <t>COUDERT</t>
  </si>
  <si>
    <t>ZAVATTIN</t>
  </si>
  <si>
    <t>Michaël</t>
  </si>
  <si>
    <t>GUIGNARD</t>
  </si>
  <si>
    <t>Mathilde</t>
  </si>
  <si>
    <t>Fred</t>
  </si>
  <si>
    <t>PAUVERT</t>
  </si>
  <si>
    <t>Elie</t>
  </si>
  <si>
    <t>COLLET</t>
  </si>
  <si>
    <t>Valentin</t>
  </si>
  <si>
    <t>DENOUE</t>
  </si>
  <si>
    <t>Heloïse</t>
  </si>
  <si>
    <t>LE BOURGEOIS</t>
  </si>
  <si>
    <t>Gaël</t>
  </si>
  <si>
    <t>Gaspard</t>
  </si>
  <si>
    <t>MANZAMBI</t>
  </si>
  <si>
    <t>Divine</t>
  </si>
  <si>
    <t>N SIBU</t>
  </si>
  <si>
    <t>Agnés</t>
  </si>
  <si>
    <t>Henri Blaise</t>
  </si>
  <si>
    <t>Herman</t>
  </si>
  <si>
    <t>PINTO LOPES</t>
  </si>
  <si>
    <t>Maeva</t>
  </si>
  <si>
    <t>SADOULI</t>
  </si>
  <si>
    <t>Badre</t>
  </si>
  <si>
    <t>SALOMON</t>
  </si>
  <si>
    <t>SALVUT</t>
  </si>
  <si>
    <t>Gwenaëlle</t>
  </si>
  <si>
    <t>TORET</t>
  </si>
  <si>
    <t xml:space="preserve">David </t>
  </si>
  <si>
    <t>ZERBIB</t>
  </si>
  <si>
    <t>Anna</t>
  </si>
  <si>
    <t>Noa</t>
  </si>
  <si>
    <t>GERARD</t>
  </si>
  <si>
    <t>MAI</t>
  </si>
  <si>
    <t>Guy</t>
  </si>
  <si>
    <t>PEIFFER</t>
  </si>
  <si>
    <t>SCHINDLER</t>
  </si>
  <si>
    <t>Malte</t>
  </si>
  <si>
    <t>STEURS</t>
  </si>
  <si>
    <t>Marie-Hélène</t>
  </si>
  <si>
    <t>VAN DEN BOSCHE</t>
  </si>
  <si>
    <t>VANCK</t>
  </si>
  <si>
    <t>Fons</t>
  </si>
  <si>
    <t>CARRILLO</t>
  </si>
  <si>
    <t>José Manuel</t>
  </si>
  <si>
    <t>COSTA-SANCHEZ</t>
  </si>
  <si>
    <t>Gloria</t>
  </si>
  <si>
    <t>DELGADO</t>
  </si>
  <si>
    <t>Raul</t>
  </si>
  <si>
    <t>FRADES</t>
  </si>
  <si>
    <t>Maria-Josefa</t>
  </si>
  <si>
    <t>GABALDON</t>
  </si>
  <si>
    <t>Maribel</t>
  </si>
  <si>
    <t>GALINDO</t>
  </si>
  <si>
    <t>Chari</t>
  </si>
  <si>
    <t>LOPEZ</t>
  </si>
  <si>
    <t>LOPEZ-GARCIA</t>
  </si>
  <si>
    <t>Belen</t>
  </si>
  <si>
    <t>Juna</t>
  </si>
  <si>
    <t>LORENTE</t>
  </si>
  <si>
    <t>Graciliana</t>
  </si>
  <si>
    <t>Victoria</t>
  </si>
  <si>
    <t>MARTINEZ-CORTINASRaquel</t>
  </si>
  <si>
    <t>MORA</t>
  </si>
  <si>
    <t>Juan</t>
  </si>
  <si>
    <t>PATERNA COSTA</t>
  </si>
  <si>
    <t>PATERNA GONZALEZ</t>
  </si>
  <si>
    <t>Diego</t>
  </si>
  <si>
    <t>SALMAS</t>
  </si>
  <si>
    <t>Antonina</t>
  </si>
  <si>
    <t>SANCHEZ GOMEZ</t>
  </si>
  <si>
    <t>SANCHEZ MILANES</t>
  </si>
  <si>
    <t>TORRECILLAS</t>
  </si>
  <si>
    <t>Gregorio</t>
  </si>
  <si>
    <t>VALENZUELA</t>
  </si>
  <si>
    <t>VILLAS</t>
  </si>
  <si>
    <t>Céecilia</t>
  </si>
  <si>
    <t>AGUADO</t>
  </si>
  <si>
    <t>DE VILLOUTREYS</t>
  </si>
  <si>
    <t>DENIS</t>
  </si>
  <si>
    <t>Eloïse</t>
  </si>
  <si>
    <t>Stephane</t>
  </si>
  <si>
    <t>GAUBERT</t>
  </si>
  <si>
    <t>Colin</t>
  </si>
  <si>
    <t>MADELIN</t>
  </si>
  <si>
    <t>MORILLON</t>
  </si>
  <si>
    <t>QUENTIN</t>
  </si>
  <si>
    <t>Régis</t>
  </si>
  <si>
    <t>REBEIX</t>
  </si>
  <si>
    <t>Claire</t>
  </si>
  <si>
    <t>COLI</t>
  </si>
  <si>
    <t>Enrique</t>
  </si>
  <si>
    <t>Maria Lluc</t>
  </si>
  <si>
    <t>GIMENEZ</t>
  </si>
  <si>
    <t>Lorena</t>
  </si>
  <si>
    <t>IZURIETA</t>
  </si>
  <si>
    <t>Inigo</t>
  </si>
  <si>
    <t>Isabel</t>
  </si>
  <si>
    <t>BELLAMY</t>
  </si>
  <si>
    <t>Elsa</t>
  </si>
  <si>
    <t>BENIDDER</t>
  </si>
  <si>
    <t>Faycel</t>
  </si>
  <si>
    <t>Nadjim</t>
  </si>
  <si>
    <t>CONTE</t>
  </si>
  <si>
    <t>DANTAN</t>
  </si>
  <si>
    <t>MEADEB</t>
  </si>
  <si>
    <t>RISINI</t>
  </si>
  <si>
    <t>Claudine</t>
  </si>
  <si>
    <t>DIXNEUF</t>
  </si>
  <si>
    <t>ENFREIN</t>
  </si>
  <si>
    <t>JAMESON</t>
  </si>
  <si>
    <t>Derek</t>
  </si>
  <si>
    <t>LAYEC</t>
  </si>
  <si>
    <t>LERSTEAU</t>
  </si>
  <si>
    <t>SAUBRIER</t>
  </si>
  <si>
    <t>Axel</t>
  </si>
  <si>
    <t>TERRIEN</t>
  </si>
  <si>
    <t>YELITCHITCH</t>
  </si>
  <si>
    <t>Jean-Guido</t>
  </si>
  <si>
    <t>Marie-Claire</t>
  </si>
  <si>
    <t>BONTEMPI</t>
  </si>
  <si>
    <t>Virgil</t>
  </si>
  <si>
    <t>Lisa</t>
  </si>
  <si>
    <t>DEVOS</t>
  </si>
  <si>
    <t>Jean-Francois</t>
  </si>
  <si>
    <t>ESCUDIER</t>
  </si>
  <si>
    <t>Lucy</t>
  </si>
  <si>
    <t>Sandrine</t>
  </si>
  <si>
    <t>PIERRE</t>
  </si>
  <si>
    <t>Vaiana</t>
  </si>
  <si>
    <t>RITTORE</t>
  </si>
  <si>
    <t>Danielle</t>
  </si>
  <si>
    <t>Vairea</t>
  </si>
  <si>
    <t>BONET</t>
  </si>
  <si>
    <t>Mariana</t>
  </si>
  <si>
    <t>GOROG</t>
  </si>
  <si>
    <t>Remi</t>
  </si>
  <si>
    <t>Celia</t>
  </si>
  <si>
    <t>CORVAISIER</t>
  </si>
  <si>
    <t>Julien</t>
  </si>
  <si>
    <t>LAFITEAU</t>
  </si>
  <si>
    <t>LEJOP</t>
  </si>
  <si>
    <t>Manu</t>
  </si>
  <si>
    <t>RYO</t>
  </si>
  <si>
    <t>ACEMEL</t>
  </si>
  <si>
    <t>Bienve</t>
  </si>
  <si>
    <t>ADRIAN</t>
  </si>
  <si>
    <t>BARRIO</t>
  </si>
  <si>
    <t>Joxe</t>
  </si>
  <si>
    <t>KARAKUEL</t>
  </si>
  <si>
    <t>Haitz</t>
  </si>
  <si>
    <t>SALAZAR</t>
  </si>
  <si>
    <t>Luirra</t>
  </si>
  <si>
    <t>ZUMALABE</t>
  </si>
  <si>
    <t>ZUMETA</t>
  </si>
  <si>
    <t>Iosu</t>
  </si>
  <si>
    <t>BASSENAUER</t>
  </si>
  <si>
    <t>FRIEDERICH</t>
  </si>
  <si>
    <t>Harald</t>
  </si>
  <si>
    <t>FRITZSCHE</t>
  </si>
  <si>
    <t>Lennard</t>
  </si>
  <si>
    <t>GAA</t>
  </si>
  <si>
    <t>HENZEL</t>
  </si>
  <si>
    <t>Lars</t>
  </si>
  <si>
    <t>HEUZER</t>
  </si>
  <si>
    <t>IMHOF</t>
  </si>
  <si>
    <t>LEININGER</t>
  </si>
  <si>
    <t>Achim</t>
  </si>
  <si>
    <t>LEIß</t>
  </si>
  <si>
    <t>Amke</t>
  </si>
  <si>
    <t>Frank</t>
  </si>
  <si>
    <t>Keno</t>
  </si>
  <si>
    <t>OWENS</t>
  </si>
  <si>
    <t>US</t>
  </si>
  <si>
    <t>PULTE</t>
  </si>
  <si>
    <t>Julie Muriel</t>
  </si>
  <si>
    <t>SCHÖNEICH</t>
  </si>
  <si>
    <t>SCHWANDT</t>
  </si>
  <si>
    <t>Björn</t>
  </si>
  <si>
    <t>SPEY</t>
  </si>
  <si>
    <t>STOCK</t>
  </si>
  <si>
    <t>TARICANI</t>
  </si>
  <si>
    <t>Ricardo</t>
  </si>
  <si>
    <t>WEHRENBRECHT</t>
  </si>
  <si>
    <t>Holger</t>
  </si>
  <si>
    <t>CHAUSSEPIED</t>
  </si>
  <si>
    <t>CURE</t>
  </si>
  <si>
    <t>Marilise</t>
  </si>
  <si>
    <t>Jean-Pierrre</t>
  </si>
  <si>
    <t>Joshua</t>
  </si>
  <si>
    <t>FLOURY</t>
  </si>
  <si>
    <t>Gwilherme</t>
  </si>
  <si>
    <t>NGUYEN</t>
  </si>
  <si>
    <t>AURIA</t>
  </si>
  <si>
    <t>DEGUILLAUME</t>
  </si>
  <si>
    <t>HODEE</t>
  </si>
  <si>
    <t>Alixi</t>
  </si>
  <si>
    <t>Camille</t>
  </si>
  <si>
    <t>HYGONENQ</t>
  </si>
  <si>
    <t>Marie-Claude</t>
  </si>
  <si>
    <t>Jurado</t>
  </si>
  <si>
    <t>BAIARDO</t>
  </si>
  <si>
    <t>Fabio</t>
  </si>
  <si>
    <t>MENSI</t>
  </si>
  <si>
    <t xml:space="preserve">Gianluca </t>
  </si>
  <si>
    <t>Beat</t>
  </si>
  <si>
    <t>Selene</t>
  </si>
  <si>
    <t>CALDARA</t>
  </si>
  <si>
    <t>Gigi</t>
  </si>
  <si>
    <t>CURNIS</t>
  </si>
  <si>
    <t>Valentino</t>
  </si>
  <si>
    <t>LOTTI</t>
  </si>
  <si>
    <t>Yerson</t>
  </si>
  <si>
    <t>MESSORI</t>
  </si>
  <si>
    <t>Carlotta</t>
  </si>
  <si>
    <t>ALSBJORN</t>
  </si>
  <si>
    <t>Lene</t>
  </si>
  <si>
    <t>BENDSEN</t>
  </si>
  <si>
    <t>Rasmus</t>
  </si>
  <si>
    <t>JENSEN</t>
  </si>
  <si>
    <t>NIELSEN</t>
  </si>
  <si>
    <t>Svend-Otto</t>
  </si>
  <si>
    <t>T. RASMUSSEN</t>
  </si>
  <si>
    <t>TORK LARSEN</t>
  </si>
  <si>
    <t>Per</t>
  </si>
  <si>
    <t>GOLSSE</t>
  </si>
  <si>
    <t>Quercy</t>
  </si>
  <si>
    <t>LELUAN</t>
  </si>
  <si>
    <t>MARINEL</t>
  </si>
  <si>
    <t>ARZUR</t>
  </si>
  <si>
    <t>DEVILLEBRUNE</t>
  </si>
  <si>
    <t>FUNEL</t>
  </si>
  <si>
    <t>GRUAU</t>
  </si>
  <si>
    <t>GUILLEMARD</t>
  </si>
  <si>
    <t>NEVEU</t>
  </si>
  <si>
    <t>PELLETIER</t>
  </si>
  <si>
    <t>Laurie</t>
  </si>
  <si>
    <t>ROUSSEAU</t>
  </si>
  <si>
    <t>SUET</t>
  </si>
  <si>
    <t>Ghislaine</t>
  </si>
  <si>
    <t>Aurélien</t>
  </si>
  <si>
    <t>Théo</t>
  </si>
  <si>
    <t>Joël</t>
  </si>
  <si>
    <t>CONFALONIERI</t>
  </si>
  <si>
    <t>DURAND-LAVADT</t>
  </si>
  <si>
    <t>Almice</t>
  </si>
  <si>
    <t>LESIRE</t>
  </si>
  <si>
    <t>NESTRE</t>
  </si>
  <si>
    <t>Melody</t>
  </si>
  <si>
    <t>Anaïk</t>
  </si>
  <si>
    <t>BOUCHARD</t>
  </si>
  <si>
    <t>COUMENGES</t>
  </si>
  <si>
    <t>MERICK</t>
  </si>
  <si>
    <t>VIGNEAU</t>
  </si>
  <si>
    <t>Carine</t>
  </si>
  <si>
    <t>AEBERHARD</t>
  </si>
  <si>
    <t>AL MAZYAD</t>
  </si>
  <si>
    <t>Haian</t>
  </si>
  <si>
    <t>BLONDEL</t>
  </si>
  <si>
    <t>GROSJEAN</t>
  </si>
  <si>
    <t>Willy</t>
  </si>
  <si>
    <t>GUGOLZ</t>
  </si>
  <si>
    <t>Remo</t>
  </si>
  <si>
    <t>JUANES</t>
  </si>
  <si>
    <t>Marcos</t>
  </si>
  <si>
    <t>ANSGAR</t>
  </si>
  <si>
    <t>Lukas</t>
  </si>
  <si>
    <t>KUSIOR</t>
  </si>
  <si>
    <t>VANCLEMEN</t>
  </si>
  <si>
    <t>AUBILA</t>
  </si>
  <si>
    <t>DROUIN</t>
  </si>
  <si>
    <t>GONTRAN</t>
  </si>
  <si>
    <t>Wilton</t>
  </si>
  <si>
    <t>PECHVERTY</t>
  </si>
  <si>
    <t>PELLICER</t>
  </si>
  <si>
    <t>Manava</t>
  </si>
  <si>
    <t>TROMPETER</t>
  </si>
  <si>
    <t>BOINET</t>
  </si>
  <si>
    <t>CHEVALIER</t>
  </si>
  <si>
    <t>Lola</t>
  </si>
  <si>
    <t>LEJEUNE</t>
  </si>
  <si>
    <t>Faustine</t>
  </si>
  <si>
    <t>PORET</t>
  </si>
  <si>
    <t>Emmeric</t>
  </si>
  <si>
    <t>Luc</t>
  </si>
  <si>
    <t>RACINOUX</t>
  </si>
  <si>
    <t>Franz</t>
  </si>
  <si>
    <t>CALLAU</t>
  </si>
  <si>
    <t>DENZEL</t>
  </si>
  <si>
    <t>GESSNER</t>
  </si>
  <si>
    <t>HAGEL</t>
  </si>
  <si>
    <t>KRAUTH</t>
  </si>
  <si>
    <t>MARCHETTI</t>
  </si>
  <si>
    <t>NEISS</t>
  </si>
  <si>
    <t>ÖXLER</t>
  </si>
  <si>
    <t>PALLY</t>
  </si>
  <si>
    <t>Brida</t>
  </si>
  <si>
    <t>SCHNEIDER</t>
  </si>
  <si>
    <t>Othmar</t>
  </si>
  <si>
    <t>SEIFERT</t>
  </si>
  <si>
    <t>Ursina</t>
  </si>
  <si>
    <t>STEHLE</t>
  </si>
  <si>
    <t>Fabian</t>
  </si>
  <si>
    <t>TANGERMANN</t>
  </si>
  <si>
    <t>VOGT</t>
  </si>
  <si>
    <t>Milan</t>
  </si>
  <si>
    <t>Benedikt</t>
  </si>
  <si>
    <t>ZWISCHENBERGER</t>
  </si>
  <si>
    <t>Hannah</t>
  </si>
  <si>
    <t>ABAD GISBERT</t>
  </si>
  <si>
    <t>Asun</t>
  </si>
  <si>
    <t>ABEDIN</t>
  </si>
  <si>
    <t>Marian</t>
  </si>
  <si>
    <t>ROU</t>
  </si>
  <si>
    <t>ARJONA</t>
  </si>
  <si>
    <t>Elena</t>
  </si>
  <si>
    <t>Felix</t>
  </si>
  <si>
    <t>ARQUELLADAS</t>
  </si>
  <si>
    <t>Antonio Z</t>
  </si>
  <si>
    <t>BIETE</t>
  </si>
  <si>
    <t>Irene</t>
  </si>
  <si>
    <t>BRIET</t>
  </si>
  <si>
    <t>Sento</t>
  </si>
  <si>
    <t>CABAL</t>
  </si>
  <si>
    <t>CABRAL</t>
  </si>
  <si>
    <t>Melisa</t>
  </si>
  <si>
    <t>CALBAL</t>
  </si>
  <si>
    <t>CALVO</t>
  </si>
  <si>
    <t>Leoncio</t>
  </si>
  <si>
    <t>CEJUDO</t>
  </si>
  <si>
    <t>Carmen</t>
  </si>
  <si>
    <t>Juan José</t>
  </si>
  <si>
    <t>Arturo</t>
  </si>
  <si>
    <t>GUINDOS</t>
  </si>
  <si>
    <t>GUTTIERREZ</t>
  </si>
  <si>
    <t>Jorge</t>
  </si>
  <si>
    <t>Maria Carmen</t>
  </si>
  <si>
    <t>HURTADO ALIFA</t>
  </si>
  <si>
    <t>Geronimo</t>
  </si>
  <si>
    <t>JAIME</t>
  </si>
  <si>
    <t>LECHUGA</t>
  </si>
  <si>
    <t>MARIA</t>
  </si>
  <si>
    <t>Belinda</t>
  </si>
  <si>
    <t>Dulcenombre</t>
  </si>
  <si>
    <t>Moises</t>
  </si>
  <si>
    <t>Jose Mig</t>
  </si>
  <si>
    <t>Debora</t>
  </si>
  <si>
    <t>Jose Felipe</t>
  </si>
  <si>
    <t>REVENGA</t>
  </si>
  <si>
    <t>Gabriel</t>
  </si>
  <si>
    <t>Olmo</t>
  </si>
  <si>
    <t>ROMAN</t>
  </si>
  <si>
    <t>Estefania</t>
  </si>
  <si>
    <t>SANCHEZ</t>
  </si>
  <si>
    <t>Eduardo</t>
  </si>
  <si>
    <t>TORIBIO</t>
  </si>
  <si>
    <t>Jose Maria</t>
  </si>
  <si>
    <t>Ignacio</t>
  </si>
  <si>
    <t>Pepe</t>
  </si>
  <si>
    <t>BARRETO</t>
  </si>
  <si>
    <t>Mélodie</t>
  </si>
  <si>
    <t>CHAVAUTON</t>
  </si>
  <si>
    <t>DESCAMPS</t>
  </si>
  <si>
    <t xml:space="preserve">SCHWARZ </t>
  </si>
  <si>
    <t>MOTTIER</t>
  </si>
  <si>
    <t>Bruniquel surpise 21/11</t>
  </si>
  <si>
    <t>BERTHELIN</t>
  </si>
  <si>
    <t>Marie-Thérèse</t>
  </si>
  <si>
    <t>ROLLAND</t>
  </si>
  <si>
    <t>Jean-Christophe</t>
  </si>
  <si>
    <t>ALTEMIR</t>
  </si>
  <si>
    <t>BORDES</t>
  </si>
  <si>
    <t>BREGOVIC</t>
  </si>
  <si>
    <t>CHAMPAGNE</t>
  </si>
  <si>
    <t>CHATRON</t>
  </si>
  <si>
    <t>CHAUVET</t>
  </si>
  <si>
    <t>Jérémie</t>
  </si>
  <si>
    <t>GILET</t>
  </si>
  <si>
    <t>JUGHTERS</t>
  </si>
  <si>
    <t>KALOUDJINE</t>
  </si>
  <si>
    <t>MALIM</t>
  </si>
  <si>
    <t>Amandine</t>
  </si>
  <si>
    <t>PIAVOUX</t>
  </si>
  <si>
    <t>RAYMOND</t>
  </si>
  <si>
    <t>ROCHER</t>
  </si>
  <si>
    <t>dix-neuvième Championnat d'Europe de tir à l'arc préhistorique 2009 - Classement Général ENFANTS</t>
  </si>
  <si>
    <t>dix-neuvième Championnat d'Europe de tir à l'arc préhistorique 2009 - Classement Général FEMMES</t>
  </si>
  <si>
    <t>dix-neuvième Championnat d'Europe de tir à l'arc préhistorique 2009 - Classement Général HOMMES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</si>
</sst>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"/>
  </numFmts>
  <fonts count="1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b/>
      <sz val="9"/>
      <name val="Arial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7"/>
      <name val="Geneva"/>
      <family val="0"/>
    </font>
    <font>
      <b/>
      <sz val="7"/>
      <name val="Geneva"/>
      <family val="0"/>
    </font>
    <font>
      <b/>
      <sz val="14"/>
      <name val="Geneva"/>
      <family val="0"/>
    </font>
    <font>
      <sz val="8"/>
      <name val="Geneva"/>
      <family val="0"/>
    </font>
    <font>
      <b/>
      <sz val="8"/>
      <name val="Geneva"/>
      <family val="0"/>
    </font>
    <font>
      <sz val="6"/>
      <name val="Geneva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fgColor indexed="9"/>
        <bgColor indexed="9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2" fontId="9" fillId="2" borderId="1" xfId="0" applyNumberFormat="1" applyFont="1" applyFill="1" applyBorder="1" applyAlignment="1">
      <alignment/>
    </xf>
    <xf numFmtId="2" fontId="1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1" fontId="1" fillId="0" borderId="7" xfId="0" applyNumberFormat="1" applyFont="1" applyBorder="1" applyAlignment="1">
      <alignment/>
    </xf>
    <xf numFmtId="0" fontId="4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9" xfId="0" applyFont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11" fontId="0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0" fillId="0" borderId="4" xfId="0" applyFont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1" fillId="0" borderId="13" xfId="0" applyFont="1" applyBorder="1" applyAlignment="1">
      <alignment/>
    </xf>
    <xf numFmtId="1" fontId="1" fillId="0" borderId="14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2" borderId="1" xfId="0" applyFont="1" applyFill="1" applyBorder="1" applyAlignment="1">
      <alignment/>
    </xf>
    <xf numFmtId="0" fontId="6" fillId="0" borderId="17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 vertical="center"/>
    </xf>
    <xf numFmtId="0" fontId="0" fillId="0" borderId="16" xfId="0" applyFont="1" applyBorder="1" applyAlignment="1">
      <alignment horizontal="left"/>
    </xf>
    <xf numFmtId="0" fontId="0" fillId="0" borderId="16" xfId="0" applyNumberFormat="1" applyFont="1" applyBorder="1" applyAlignment="1">
      <alignment horizontal="left"/>
    </xf>
    <xf numFmtId="0" fontId="0" fillId="0" borderId="16" xfId="0" applyNumberFormat="1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4" fillId="0" borderId="16" xfId="0" applyFont="1" applyBorder="1" applyAlignment="1">
      <alignment horizontal="left" vertical="center"/>
    </xf>
    <xf numFmtId="0" fontId="0" fillId="2" borderId="16" xfId="0" applyFill="1" applyBorder="1" applyAlignment="1">
      <alignment/>
    </xf>
    <xf numFmtId="0" fontId="0" fillId="0" borderId="20" xfId="0" applyFont="1" applyBorder="1" applyAlignment="1">
      <alignment horizontal="left"/>
    </xf>
    <xf numFmtId="0" fontId="4" fillId="0" borderId="16" xfId="0" applyFont="1" applyBorder="1" applyAlignment="1">
      <alignment horizontal="left" vertical="center" wrapText="1"/>
    </xf>
    <xf numFmtId="0" fontId="0" fillId="0" borderId="20" xfId="0" applyBorder="1" applyAlignment="1">
      <alignment horizontal="left"/>
    </xf>
    <xf numFmtId="0" fontId="0" fillId="0" borderId="16" xfId="0" applyBorder="1" applyAlignment="1">
      <alignment horizontal="left"/>
    </xf>
    <xf numFmtId="0" fontId="4" fillId="0" borderId="14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/>
    </xf>
    <xf numFmtId="14" fontId="6" fillId="0" borderId="22" xfId="0" applyNumberFormat="1" applyFont="1" applyBorder="1" applyAlignment="1" applyProtection="1">
      <alignment horizontal="center" vertical="center" textRotation="90" wrapText="1"/>
      <protection locked="0"/>
    </xf>
    <xf numFmtId="0" fontId="6" fillId="0" borderId="22" xfId="0" applyFont="1" applyBorder="1" applyAlignment="1">
      <alignment horizontal="center" vertical="center" textRotation="90" wrapText="1"/>
    </xf>
    <xf numFmtId="14" fontId="6" fillId="0" borderId="22" xfId="0" applyNumberFormat="1" applyFont="1" applyBorder="1" applyAlignment="1">
      <alignment horizontal="center" vertical="center" textRotation="90" wrapText="1"/>
    </xf>
    <xf numFmtId="2" fontId="5" fillId="0" borderId="6" xfId="0" applyNumberFormat="1" applyFont="1" applyBorder="1" applyAlignment="1">
      <alignment horizontal="center" vertical="center" textRotation="90"/>
    </xf>
    <xf numFmtId="0" fontId="0" fillId="0" borderId="6" xfId="0" applyBorder="1" applyAlignment="1">
      <alignment horizontal="center" textRotation="90" wrapText="1"/>
    </xf>
    <xf numFmtId="0" fontId="0" fillId="0" borderId="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14" fontId="6" fillId="0" borderId="14" xfId="0" applyNumberFormat="1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2" fontId="14" fillId="0" borderId="1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8" xfId="0" applyFont="1" applyBorder="1" applyAlignment="1">
      <alignment/>
    </xf>
    <xf numFmtId="0" fontId="0" fillId="0" borderId="8" xfId="0" applyBorder="1" applyAlignment="1">
      <alignment/>
    </xf>
    <xf numFmtId="1" fontId="0" fillId="0" borderId="24" xfId="0" applyNumberFormat="1" applyBorder="1" applyAlignment="1">
      <alignment horizontal="center"/>
    </xf>
    <xf numFmtId="0" fontId="12" fillId="0" borderId="3" xfId="0" applyFont="1" applyBorder="1" applyAlignment="1">
      <alignment/>
    </xf>
    <xf numFmtId="0" fontId="12" fillId="0" borderId="1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center"/>
    </xf>
    <xf numFmtId="0" fontId="12" fillId="0" borderId="26" xfId="0" applyFon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1" fillId="0" borderId="22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2" borderId="1" xfId="0" applyNumberForma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2" fontId="0" fillId="3" borderId="1" xfId="0" applyNumberFormat="1" applyFill="1" applyBorder="1" applyAlignment="1">
      <alignment/>
    </xf>
    <xf numFmtId="14" fontId="6" fillId="0" borderId="21" xfId="0" applyNumberFormat="1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0" fontId="0" fillId="2" borderId="16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0" fillId="2" borderId="16" xfId="0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0" borderId="16" xfId="0" applyBorder="1" applyAlignment="1">
      <alignment/>
    </xf>
    <xf numFmtId="2" fontId="9" fillId="2" borderId="3" xfId="0" applyNumberFormat="1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2" fontId="0" fillId="2" borderId="10" xfId="0" applyNumberFormat="1" applyFill="1" applyBorder="1" applyAlignment="1">
      <alignment/>
    </xf>
    <xf numFmtId="0" fontId="0" fillId="2" borderId="19" xfId="0" applyFill="1" applyBorder="1" applyAlignment="1">
      <alignment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1" fillId="0" borderId="21" xfId="0" applyFont="1" applyBorder="1" applyAlignment="1">
      <alignment horizontal="center" vertical="center" textRotation="90" wrapText="1"/>
    </xf>
    <xf numFmtId="2" fontId="6" fillId="0" borderId="22" xfId="0" applyNumberFormat="1" applyFont="1" applyBorder="1" applyAlignment="1">
      <alignment horizontal="center" vertical="center" textRotation="90" wrapText="1"/>
    </xf>
    <xf numFmtId="2" fontId="1" fillId="0" borderId="22" xfId="0" applyNumberFormat="1" applyFont="1" applyBorder="1" applyAlignment="1">
      <alignment horizontal="center" vertical="center" textRotation="90"/>
    </xf>
    <xf numFmtId="2" fontId="6" fillId="0" borderId="1" xfId="0" applyNumberFormat="1" applyFont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/>
    </xf>
    <xf numFmtId="2" fontId="12" fillId="0" borderId="26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7" xfId="0" applyNumberFormat="1" applyBorder="1" applyAlignment="1">
      <alignment horizontal="left"/>
    </xf>
    <xf numFmtId="1" fontId="0" fillId="0" borderId="22" xfId="0" applyNumberFormat="1" applyBorder="1" applyAlignment="1">
      <alignment/>
    </xf>
    <xf numFmtId="1" fontId="0" fillId="0" borderId="31" xfId="0" applyNumberFormat="1" applyBorder="1" applyAlignment="1">
      <alignment/>
    </xf>
    <xf numFmtId="1" fontId="0" fillId="0" borderId="32" xfId="0" applyNumberFormat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5" xfId="0" applyNumberFormat="1" applyBorder="1" applyAlignment="1">
      <alignment horizontal="center"/>
    </xf>
    <xf numFmtId="1" fontId="0" fillId="0" borderId="1" xfId="0" applyNumberFormat="1" applyBorder="1" applyAlignment="1">
      <alignment/>
    </xf>
    <xf numFmtId="1" fontId="1" fillId="0" borderId="4" xfId="0" applyNumberFormat="1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33" xfId="0" applyNumberFormat="1" applyBorder="1" applyAlignment="1">
      <alignment horizontal="left"/>
    </xf>
    <xf numFmtId="1" fontId="0" fillId="0" borderId="24" xfId="0" applyNumberFormat="1" applyBorder="1" applyAlignment="1">
      <alignment horizontal="left"/>
    </xf>
    <xf numFmtId="1" fontId="12" fillId="0" borderId="24" xfId="0" applyNumberFormat="1" applyFont="1" applyBorder="1" applyAlignment="1">
      <alignment horizontal="center"/>
    </xf>
    <xf numFmtId="1" fontId="14" fillId="0" borderId="24" xfId="0" applyNumberFormat="1" applyFont="1" applyBorder="1" applyAlignment="1">
      <alignment horizontal="center"/>
    </xf>
    <xf numFmtId="1" fontId="0" fillId="0" borderId="34" xfId="0" applyNumberFormat="1" applyBorder="1" applyAlignment="1">
      <alignment/>
    </xf>
    <xf numFmtId="1" fontId="0" fillId="0" borderId="4" xfId="0" applyNumberFormat="1" applyBorder="1" applyAlignment="1">
      <alignment/>
    </xf>
    <xf numFmtId="1" fontId="1" fillId="0" borderId="4" xfId="0" applyNumberFormat="1" applyFont="1" applyBorder="1" applyAlignment="1">
      <alignment/>
    </xf>
    <xf numFmtId="2" fontId="9" fillId="0" borderId="1" xfId="0" applyNumberFormat="1" applyFont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left"/>
    </xf>
    <xf numFmtId="0" fontId="0" fillId="2" borderId="20" xfId="0" applyFill="1" applyBorder="1" applyAlignment="1">
      <alignment/>
    </xf>
    <xf numFmtId="0" fontId="0" fillId="2" borderId="10" xfId="0" applyFont="1" applyFill="1" applyBorder="1" applyAlignment="1">
      <alignment/>
    </xf>
    <xf numFmtId="2" fontId="0" fillId="2" borderId="10" xfId="0" applyNumberFormat="1" applyFont="1" applyFill="1" applyBorder="1" applyAlignment="1">
      <alignment/>
    </xf>
    <xf numFmtId="2" fontId="9" fillId="2" borderId="35" xfId="0" applyNumberFormat="1" applyFont="1" applyFill="1" applyBorder="1" applyAlignment="1">
      <alignment/>
    </xf>
    <xf numFmtId="2" fontId="9" fillId="2" borderId="10" xfId="0" applyNumberFormat="1" applyFont="1" applyFill="1" applyBorder="1" applyAlignment="1">
      <alignment/>
    </xf>
    <xf numFmtId="2" fontId="10" fillId="2" borderId="36" xfId="0" applyNumberFormat="1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2" fontId="9" fillId="2" borderId="33" xfId="0" applyNumberFormat="1" applyFont="1" applyFill="1" applyBorder="1" applyAlignment="1">
      <alignment/>
    </xf>
    <xf numFmtId="2" fontId="9" fillId="2" borderId="24" xfId="0" applyNumberFormat="1" applyFont="1" applyFill="1" applyBorder="1" applyAlignment="1">
      <alignment/>
    </xf>
    <xf numFmtId="2" fontId="10" fillId="2" borderId="38" xfId="0" applyNumberFormat="1" applyFont="1" applyFill="1" applyBorder="1" applyAlignment="1">
      <alignment horizontal="center"/>
    </xf>
    <xf numFmtId="2" fontId="0" fillId="0" borderId="16" xfId="0" applyNumberFormat="1" applyBorder="1" applyAlignment="1">
      <alignment wrapText="1"/>
    </xf>
    <xf numFmtId="2" fontId="6" fillId="0" borderId="21" xfId="0" applyNumberFormat="1" applyFont="1" applyBorder="1" applyAlignment="1">
      <alignment horizontal="center" vertical="center" textRotation="90" wrapText="1"/>
    </xf>
    <xf numFmtId="2" fontId="6" fillId="0" borderId="16" xfId="0" applyNumberFormat="1" applyFont="1" applyBorder="1" applyAlignment="1">
      <alignment horizontal="center" vertical="center" wrapText="1"/>
    </xf>
    <xf numFmtId="2" fontId="0" fillId="0" borderId="16" xfId="0" applyNumberFormat="1" applyBorder="1" applyAlignment="1">
      <alignment/>
    </xf>
    <xf numFmtId="2" fontId="0" fillId="2" borderId="16" xfId="0" applyNumberFormat="1" applyFill="1" applyBorder="1" applyAlignment="1">
      <alignment/>
    </xf>
    <xf numFmtId="2" fontId="0" fillId="2" borderId="19" xfId="0" applyNumberFormat="1" applyFill="1" applyBorder="1" applyAlignment="1">
      <alignment/>
    </xf>
    <xf numFmtId="2" fontId="0" fillId="2" borderId="16" xfId="0" applyNumberFormat="1" applyFont="1" applyFill="1" applyBorder="1" applyAlignment="1">
      <alignment/>
    </xf>
    <xf numFmtId="2" fontId="0" fillId="3" borderId="16" xfId="0" applyNumberFormat="1" applyFill="1" applyBorder="1" applyAlignment="1">
      <alignment/>
    </xf>
    <xf numFmtId="2" fontId="0" fillId="0" borderId="16" xfId="0" applyNumberFormat="1" applyBorder="1" applyAlignment="1">
      <alignment/>
    </xf>
    <xf numFmtId="0" fontId="0" fillId="2" borderId="4" xfId="0" applyFont="1" applyFill="1" applyBorder="1" applyAlignment="1">
      <alignment horizontal="left"/>
    </xf>
    <xf numFmtId="0" fontId="0" fillId="0" borderId="3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3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2" borderId="10" xfId="0" applyFont="1" applyFill="1" applyBorder="1" applyAlignment="1">
      <alignment horizontal="left"/>
    </xf>
    <xf numFmtId="2" fontId="0" fillId="2" borderId="19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11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2" borderId="4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2" borderId="20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0" fontId="0" fillId="2" borderId="29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2" borderId="2" xfId="0" applyFont="1" applyFill="1" applyBorder="1" applyAlignment="1">
      <alignment/>
    </xf>
    <xf numFmtId="0" fontId="1" fillId="3" borderId="35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2" borderId="9" xfId="0" applyFill="1" applyBorder="1" applyAlignment="1">
      <alignment/>
    </xf>
    <xf numFmtId="0" fontId="0" fillId="2" borderId="36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0" fillId="3" borderId="10" xfId="0" applyFill="1" applyBorder="1" applyAlignment="1">
      <alignment/>
    </xf>
    <xf numFmtId="2" fontId="0" fillId="3" borderId="10" xfId="0" applyNumberFormat="1" applyFill="1" applyBorder="1" applyAlignment="1">
      <alignment/>
    </xf>
    <xf numFmtId="2" fontId="0" fillId="3" borderId="19" xfId="0" applyNumberFormat="1" applyFill="1" applyBorder="1" applyAlignment="1">
      <alignment/>
    </xf>
    <xf numFmtId="0" fontId="0" fillId="3" borderId="19" xfId="0" applyFill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/>
    </xf>
    <xf numFmtId="0" fontId="1" fillId="0" borderId="4" xfId="0" applyFont="1" applyBorder="1" applyAlignment="1">
      <alignment/>
    </xf>
    <xf numFmtId="0" fontId="0" fillId="0" borderId="24" xfId="0" applyBorder="1" applyAlignment="1">
      <alignment/>
    </xf>
    <xf numFmtId="2" fontId="0" fillId="0" borderId="24" xfId="0" applyNumberFormat="1" applyBorder="1" applyAlignment="1">
      <alignment/>
    </xf>
    <xf numFmtId="2" fontId="0" fillId="0" borderId="37" xfId="0" applyNumberFormat="1" applyBorder="1" applyAlignment="1">
      <alignment/>
    </xf>
    <xf numFmtId="0" fontId="0" fillId="0" borderId="37" xfId="0" applyBorder="1" applyAlignment="1">
      <alignment/>
    </xf>
    <xf numFmtId="0" fontId="0" fillId="2" borderId="39" xfId="0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2" borderId="26" xfId="0" applyFill="1" applyBorder="1" applyAlignment="1">
      <alignment/>
    </xf>
    <xf numFmtId="2" fontId="0" fillId="2" borderId="26" xfId="0" applyNumberFormat="1" applyFill="1" applyBorder="1" applyAlignment="1">
      <alignment/>
    </xf>
    <xf numFmtId="2" fontId="0" fillId="2" borderId="40" xfId="0" applyNumberFormat="1" applyFill="1" applyBorder="1" applyAlignment="1">
      <alignment/>
    </xf>
    <xf numFmtId="0" fontId="0" fillId="2" borderId="40" xfId="0" applyFill="1" applyBorder="1" applyAlignment="1">
      <alignment/>
    </xf>
    <xf numFmtId="2" fontId="9" fillId="2" borderId="25" xfId="0" applyNumberFormat="1" applyFont="1" applyFill="1" applyBorder="1" applyAlignment="1">
      <alignment/>
    </xf>
    <xf numFmtId="2" fontId="9" fillId="2" borderId="26" xfId="0" applyNumberFormat="1" applyFont="1" applyFill="1" applyBorder="1" applyAlignment="1">
      <alignment/>
    </xf>
    <xf numFmtId="2" fontId="10" fillId="2" borderId="41" xfId="0" applyNumberFormat="1" applyFont="1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24" xfId="0" applyFont="1" applyFill="1" applyBorder="1" applyAlignment="1">
      <alignment/>
    </xf>
    <xf numFmtId="2" fontId="0" fillId="2" borderId="24" xfId="0" applyNumberFormat="1" applyFont="1" applyFill="1" applyBorder="1" applyAlignment="1">
      <alignment/>
    </xf>
    <xf numFmtId="2" fontId="0" fillId="2" borderId="37" xfId="0" applyNumberFormat="1" applyFont="1" applyFill="1" applyBorder="1" applyAlignment="1">
      <alignment/>
    </xf>
    <xf numFmtId="0" fontId="0" fillId="2" borderId="37" xfId="0" applyFont="1" applyFill="1" applyBorder="1" applyAlignment="1">
      <alignment/>
    </xf>
    <xf numFmtId="0" fontId="0" fillId="0" borderId="43" xfId="0" applyFont="1" applyBorder="1" applyAlignment="1">
      <alignment horizontal="left"/>
    </xf>
    <xf numFmtId="0" fontId="0" fillId="2" borderId="44" xfId="0" applyFont="1" applyFill="1" applyBorder="1" applyAlignment="1">
      <alignment horizontal="left"/>
    </xf>
    <xf numFmtId="0" fontId="0" fillId="0" borderId="45" xfId="0" applyFont="1" applyBorder="1" applyAlignment="1">
      <alignment horizontal="center"/>
    </xf>
    <xf numFmtId="0" fontId="0" fillId="0" borderId="44" xfId="0" applyFont="1" applyBorder="1" applyAlignment="1">
      <alignment horizontal="center"/>
    </xf>
  </cellXfs>
  <cellStyles count="8">
    <cellStyle name="Normal" xfId="0"/>
    <cellStyle name="Lien hypertexte" xfId="15"/>
    <cellStyle name="Lien hypertexte visité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881"/>
  <sheetViews>
    <sheetView tabSelected="1" workbookViewId="0" topLeftCell="A1">
      <pane xSplit="5" ySplit="2" topLeftCell="Q24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J21" sqref="AJ21"/>
    </sheetView>
  </sheetViews>
  <sheetFormatPr defaultColWidth="11.00390625" defaultRowHeight="12.75"/>
  <cols>
    <col min="1" max="1" width="4.75390625" style="3" customWidth="1"/>
    <col min="2" max="2" width="4.75390625" style="6" customWidth="1"/>
    <col min="3" max="3" width="19.25390625" style="17" customWidth="1"/>
    <col min="4" max="4" width="11.875" style="78" customWidth="1"/>
    <col min="5" max="5" width="4.875" style="6" bestFit="1" customWidth="1"/>
    <col min="6" max="6" width="5.75390625" style="6" customWidth="1"/>
    <col min="7" max="15" width="5.75390625" style="4" customWidth="1"/>
    <col min="16" max="16" width="5.625" style="118" customWidth="1"/>
    <col min="17" max="17" width="5.75390625" style="118" customWidth="1"/>
    <col min="18" max="18" width="5.875" style="118" customWidth="1"/>
    <col min="19" max="19" width="6.75390625" style="118" customWidth="1"/>
    <col min="20" max="21" width="6.625" style="118" customWidth="1"/>
    <col min="22" max="22" width="6.625" style="4" customWidth="1"/>
    <col min="23" max="23" width="7.125" style="4" customWidth="1"/>
    <col min="24" max="24" width="6.875" style="4" customWidth="1"/>
    <col min="25" max="25" width="6.75390625" style="4" customWidth="1"/>
    <col min="26" max="26" width="7.125" style="4" customWidth="1"/>
    <col min="27" max="27" width="6.25390625" style="4" customWidth="1"/>
    <col min="28" max="28" width="6.375" style="4" customWidth="1"/>
    <col min="29" max="29" width="6.625" style="4" customWidth="1"/>
    <col min="30" max="30" width="5.75390625" style="4" customWidth="1"/>
    <col min="31" max="31" width="6.75390625" style="4" customWidth="1"/>
    <col min="32" max="32" width="6.375" style="4" customWidth="1"/>
    <col min="33" max="34" width="6.25390625" style="4" customWidth="1"/>
    <col min="35" max="36" width="6.625" style="4" customWidth="1"/>
    <col min="37" max="41" width="6.25390625" style="4" customWidth="1"/>
    <col min="42" max="42" width="6.375" style="4" customWidth="1"/>
    <col min="43" max="43" width="6.25390625" style="118" customWidth="1"/>
    <col min="44" max="44" width="6.375" style="4" customWidth="1"/>
    <col min="45" max="47" width="4.875" style="4" customWidth="1"/>
    <col min="48" max="48" width="4.875" style="5" customWidth="1"/>
    <col min="49" max="49" width="6.00390625" style="4" customWidth="1"/>
    <col min="50" max="16384" width="10.75390625" style="4" customWidth="1"/>
  </cols>
  <sheetData>
    <row r="1" spans="1:49" s="65" customFormat="1" ht="18.75" thickBot="1">
      <c r="A1" s="218" t="s">
        <v>746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86"/>
    </row>
    <row r="2" spans="1:49" ht="81.75" customHeight="1" thickBot="1">
      <c r="A2" s="13" t="s">
        <v>0</v>
      </c>
      <c r="B2" s="14" t="s">
        <v>744</v>
      </c>
      <c r="C2" s="16" t="s">
        <v>1</v>
      </c>
      <c r="D2" s="66" t="s">
        <v>2</v>
      </c>
      <c r="E2" s="79" t="s">
        <v>3</v>
      </c>
      <c r="F2" s="94" t="s">
        <v>747</v>
      </c>
      <c r="G2" s="61" t="s">
        <v>748</v>
      </c>
      <c r="H2" s="81" t="s">
        <v>749</v>
      </c>
      <c r="I2" s="81" t="s">
        <v>750</v>
      </c>
      <c r="J2" s="81" t="s">
        <v>751</v>
      </c>
      <c r="K2" s="82" t="s">
        <v>752</v>
      </c>
      <c r="L2" s="93" t="s">
        <v>753</v>
      </c>
      <c r="M2" s="81" t="s">
        <v>754</v>
      </c>
      <c r="N2" s="82" t="s">
        <v>755</v>
      </c>
      <c r="O2" s="82" t="s">
        <v>756</v>
      </c>
      <c r="P2" s="153" t="s">
        <v>757</v>
      </c>
      <c r="Q2" s="154" t="s">
        <v>758</v>
      </c>
      <c r="R2" s="153" t="s">
        <v>759</v>
      </c>
      <c r="S2" s="153" t="s">
        <v>760</v>
      </c>
      <c r="T2" s="153" t="s">
        <v>761</v>
      </c>
      <c r="U2" s="153" t="s">
        <v>762</v>
      </c>
      <c r="V2" s="83" t="s">
        <v>763</v>
      </c>
      <c r="W2" s="82" t="s">
        <v>764</v>
      </c>
      <c r="X2" s="82" t="s">
        <v>765</v>
      </c>
      <c r="Y2" s="93" t="s">
        <v>766</v>
      </c>
      <c r="Z2" s="93" t="s">
        <v>767</v>
      </c>
      <c r="AA2" s="82" t="s">
        <v>768</v>
      </c>
      <c r="AB2" s="82" t="s">
        <v>769</v>
      </c>
      <c r="AC2" s="82" t="s">
        <v>770</v>
      </c>
      <c r="AD2" s="83" t="s">
        <v>771</v>
      </c>
      <c r="AE2" s="82" t="s">
        <v>772</v>
      </c>
      <c r="AF2" s="82" t="s">
        <v>773</v>
      </c>
      <c r="AG2" s="82" t="s">
        <v>774</v>
      </c>
      <c r="AH2" s="82" t="s">
        <v>775</v>
      </c>
      <c r="AI2" s="82" t="s">
        <v>776</v>
      </c>
      <c r="AJ2" s="93" t="s">
        <v>777</v>
      </c>
      <c r="AK2" s="115" t="s">
        <v>778</v>
      </c>
      <c r="AL2" s="152" t="s">
        <v>784</v>
      </c>
      <c r="AM2" s="152" t="s">
        <v>779</v>
      </c>
      <c r="AN2" s="152" t="s">
        <v>780</v>
      </c>
      <c r="AO2" s="152" t="s">
        <v>781</v>
      </c>
      <c r="AP2" s="122" t="s">
        <v>782</v>
      </c>
      <c r="AQ2" s="199" t="s">
        <v>1185</v>
      </c>
      <c r="AR2" s="95" t="s">
        <v>783</v>
      </c>
      <c r="AS2" s="84" t="s">
        <v>4</v>
      </c>
      <c r="AT2" s="84" t="s">
        <v>5</v>
      </c>
      <c r="AU2" s="84" t="s">
        <v>6</v>
      </c>
      <c r="AV2" s="84" t="s">
        <v>7</v>
      </c>
      <c r="AW2" s="85" t="s">
        <v>273</v>
      </c>
    </row>
    <row r="3" spans="1:49" s="1" customFormat="1" ht="12.75">
      <c r="A3" s="9">
        <v>1</v>
      </c>
      <c r="B3" s="26" t="s">
        <v>442</v>
      </c>
      <c r="C3" s="27" t="s">
        <v>8</v>
      </c>
      <c r="D3" s="59" t="s">
        <v>9</v>
      </c>
      <c r="E3" s="19" t="s">
        <v>10</v>
      </c>
      <c r="F3" s="88"/>
      <c r="G3" s="1">
        <v>86.67</v>
      </c>
      <c r="P3" s="119"/>
      <c r="Q3" s="119"/>
      <c r="R3" s="119"/>
      <c r="S3" s="119"/>
      <c r="T3" s="119"/>
      <c r="U3" s="119"/>
      <c r="V3" s="1">
        <v>88.67</v>
      </c>
      <c r="AB3" s="1">
        <v>86.67</v>
      </c>
      <c r="AC3" s="1">
        <v>90</v>
      </c>
      <c r="AF3" s="1">
        <v>88</v>
      </c>
      <c r="AG3" s="1">
        <v>89.33</v>
      </c>
      <c r="AH3" s="1">
        <v>90</v>
      </c>
      <c r="AK3" s="119"/>
      <c r="AL3" s="119">
        <v>86.67</v>
      </c>
      <c r="AM3" s="119"/>
      <c r="AN3" s="119">
        <v>82</v>
      </c>
      <c r="AO3" s="119"/>
      <c r="AP3" s="1">
        <v>89.33</v>
      </c>
      <c r="AQ3" s="202">
        <v>84.67</v>
      </c>
      <c r="AR3" s="74">
        <v>92</v>
      </c>
      <c r="AS3" s="142">
        <f>LARGE(F3:AR3,1)</f>
        <v>92</v>
      </c>
      <c r="AT3" s="7">
        <f>LARGE(F3:AR3,2)</f>
        <v>90</v>
      </c>
      <c r="AU3" s="7">
        <f>LARGE(F3:AR3,3)</f>
        <v>90</v>
      </c>
      <c r="AV3" s="8">
        <f>SUM(AS3:AU3)/3</f>
        <v>90.66666666666667</v>
      </c>
      <c r="AW3" s="39">
        <f>COUNTA(F3:AR3)</f>
        <v>12</v>
      </c>
    </row>
    <row r="4" spans="1:49" s="21" customFormat="1" ht="12.75">
      <c r="A4" s="9">
        <v>2</v>
      </c>
      <c r="B4" s="26" t="s">
        <v>442</v>
      </c>
      <c r="C4" s="27" t="s">
        <v>50</v>
      </c>
      <c r="D4" s="59" t="s">
        <v>51</v>
      </c>
      <c r="E4" s="19" t="s">
        <v>10</v>
      </c>
      <c r="F4" s="88"/>
      <c r="H4" s="21">
        <v>87.33</v>
      </c>
      <c r="K4" s="21">
        <v>82.67</v>
      </c>
      <c r="P4" s="120"/>
      <c r="Q4" s="120"/>
      <c r="R4" s="120"/>
      <c r="S4" s="120"/>
      <c r="T4" s="120"/>
      <c r="U4" s="120"/>
      <c r="W4" s="21">
        <v>82</v>
      </c>
      <c r="AB4" s="21">
        <v>87.33</v>
      </c>
      <c r="AK4" s="120"/>
      <c r="AL4" s="120"/>
      <c r="AM4" s="120"/>
      <c r="AN4" s="120"/>
      <c r="AO4" s="120"/>
      <c r="AP4" s="21">
        <v>86</v>
      </c>
      <c r="AQ4" s="204">
        <v>88.67</v>
      </c>
      <c r="AR4" s="139"/>
      <c r="AS4" s="142">
        <f>LARGE(F4:AR4,1)</f>
        <v>88.67</v>
      </c>
      <c r="AT4" s="7">
        <f>LARGE(F4:AR4,2)</f>
        <v>87.33</v>
      </c>
      <c r="AU4" s="7">
        <f>LARGE(F4:AR4,3)</f>
        <v>87.33</v>
      </c>
      <c r="AV4" s="8">
        <f>SUM(AS4:AU4)/3</f>
        <v>87.77666666666666</v>
      </c>
      <c r="AW4" s="39">
        <f>COUNTA(F4:AR4)</f>
        <v>6</v>
      </c>
    </row>
    <row r="5" spans="1:49" s="1" customFormat="1" ht="12.75">
      <c r="A5" s="9">
        <v>3</v>
      </c>
      <c r="B5" s="26" t="s">
        <v>442</v>
      </c>
      <c r="C5" s="36" t="s">
        <v>292</v>
      </c>
      <c r="D5" s="67" t="s">
        <v>161</v>
      </c>
      <c r="E5" s="22" t="s">
        <v>10</v>
      </c>
      <c r="F5" s="90"/>
      <c r="N5" s="1">
        <v>87.33</v>
      </c>
      <c r="O5" s="1">
        <v>86.67</v>
      </c>
      <c r="P5" s="119"/>
      <c r="Q5" s="119">
        <v>88</v>
      </c>
      <c r="R5" s="119">
        <v>82</v>
      </c>
      <c r="S5" s="119"/>
      <c r="T5" s="119"/>
      <c r="U5" s="119"/>
      <c r="V5" s="1">
        <v>86.67</v>
      </c>
      <c r="AC5" s="1">
        <v>79.33</v>
      </c>
      <c r="AF5" s="1">
        <v>78.67</v>
      </c>
      <c r="AG5" s="1">
        <v>82</v>
      </c>
      <c r="AK5" s="119"/>
      <c r="AL5" s="119"/>
      <c r="AM5" s="119"/>
      <c r="AN5" s="119">
        <v>69.33</v>
      </c>
      <c r="AO5" s="119"/>
      <c r="AQ5" s="202"/>
      <c r="AR5" s="74">
        <v>77.33</v>
      </c>
      <c r="AS5" s="142">
        <f>LARGE(F5:AR5,1)</f>
        <v>88</v>
      </c>
      <c r="AT5" s="7">
        <f>LARGE(F5:AR5,2)</f>
        <v>87.33</v>
      </c>
      <c r="AU5" s="7">
        <f>LARGE(F5:AR5,3)</f>
        <v>86.67</v>
      </c>
      <c r="AV5" s="8">
        <f>SUM(AS5:AU5)/3</f>
        <v>87.33333333333333</v>
      </c>
      <c r="AW5" s="39">
        <f>COUNTA(F5:AR5)</f>
        <v>10</v>
      </c>
    </row>
    <row r="6" spans="1:49" s="1" customFormat="1" ht="12.75">
      <c r="A6" s="9">
        <v>4</v>
      </c>
      <c r="B6" s="26" t="s">
        <v>442</v>
      </c>
      <c r="C6" s="27" t="s">
        <v>246</v>
      </c>
      <c r="D6" s="59" t="s">
        <v>69</v>
      </c>
      <c r="E6" s="19" t="s">
        <v>10</v>
      </c>
      <c r="F6" s="88"/>
      <c r="G6" s="1">
        <v>84</v>
      </c>
      <c r="O6" s="1">
        <v>90</v>
      </c>
      <c r="P6" s="119"/>
      <c r="Q6" s="119"/>
      <c r="R6" s="119">
        <v>80.67</v>
      </c>
      <c r="S6" s="119"/>
      <c r="T6" s="119"/>
      <c r="U6" s="119"/>
      <c r="V6" s="1">
        <v>82</v>
      </c>
      <c r="AF6" s="1">
        <v>83.33</v>
      </c>
      <c r="AK6" s="119"/>
      <c r="AL6" s="119"/>
      <c r="AM6" s="119"/>
      <c r="AN6" s="119">
        <v>83.33</v>
      </c>
      <c r="AO6" s="119"/>
      <c r="AQ6" s="202"/>
      <c r="AR6" s="74"/>
      <c r="AS6" s="142">
        <f>LARGE(F6:AR6,1)</f>
        <v>90</v>
      </c>
      <c r="AT6" s="7">
        <f>LARGE(F6:AR6,2)</f>
        <v>84</v>
      </c>
      <c r="AU6" s="7">
        <f>LARGE(F6:AR6,3)</f>
        <v>83.33</v>
      </c>
      <c r="AV6" s="8">
        <f>SUM(AS6:AU6)/3</f>
        <v>85.77666666666666</v>
      </c>
      <c r="AW6" s="39">
        <f>COUNTA(F6:AR6)</f>
        <v>6</v>
      </c>
    </row>
    <row r="7" spans="1:49" s="21" customFormat="1" ht="12.75">
      <c r="A7" s="9">
        <v>5</v>
      </c>
      <c r="B7" s="26" t="s">
        <v>442</v>
      </c>
      <c r="C7" s="27" t="s">
        <v>33</v>
      </c>
      <c r="D7" s="59" t="s">
        <v>55</v>
      </c>
      <c r="E7" s="19" t="s">
        <v>10</v>
      </c>
      <c r="F7" s="88"/>
      <c r="H7" s="21">
        <v>80</v>
      </c>
      <c r="I7" s="21">
        <v>72.67</v>
      </c>
      <c r="P7" s="120"/>
      <c r="Q7" s="120"/>
      <c r="R7" s="120"/>
      <c r="S7" s="120">
        <v>82</v>
      </c>
      <c r="T7" s="120">
        <v>76.67</v>
      </c>
      <c r="U7" s="120">
        <v>78.67</v>
      </c>
      <c r="Z7" s="21">
        <v>78</v>
      </c>
      <c r="AB7" s="21">
        <v>78.67</v>
      </c>
      <c r="AC7" s="21">
        <v>78</v>
      </c>
      <c r="AE7" s="21">
        <v>83.33</v>
      </c>
      <c r="AK7" s="120"/>
      <c r="AL7" s="120">
        <v>83.33</v>
      </c>
      <c r="AM7" s="120"/>
      <c r="AN7" s="120">
        <v>76</v>
      </c>
      <c r="AO7" s="120"/>
      <c r="AP7" s="21">
        <v>85.33</v>
      </c>
      <c r="AQ7" s="204">
        <v>76.67</v>
      </c>
      <c r="AR7" s="139"/>
      <c r="AS7" s="142">
        <f>LARGE(F7:AR7,1)</f>
        <v>85.33</v>
      </c>
      <c r="AT7" s="7">
        <f>LARGE(F7:AR7,2)</f>
        <v>83.33</v>
      </c>
      <c r="AU7" s="7">
        <f>LARGE(F7:AR7,3)</f>
        <v>83.33</v>
      </c>
      <c r="AV7" s="8">
        <f>SUM(AS7:AU7)/3</f>
        <v>83.99666666666667</v>
      </c>
      <c r="AW7" s="39">
        <f>COUNTA(F7:AR7)</f>
        <v>13</v>
      </c>
    </row>
    <row r="8" spans="1:49" s="1" customFormat="1" ht="12.75">
      <c r="A8" s="9">
        <v>6</v>
      </c>
      <c r="B8" s="26" t="s">
        <v>442</v>
      </c>
      <c r="C8" s="27" t="s">
        <v>373</v>
      </c>
      <c r="D8" s="59" t="s">
        <v>44</v>
      </c>
      <c r="E8" s="19" t="s">
        <v>10</v>
      </c>
      <c r="F8" s="88">
        <v>72.67</v>
      </c>
      <c r="G8" s="1">
        <v>86.67</v>
      </c>
      <c r="O8" s="1">
        <v>81.33</v>
      </c>
      <c r="P8" s="119"/>
      <c r="Q8" s="119"/>
      <c r="R8" s="119">
        <v>76</v>
      </c>
      <c r="S8" s="119"/>
      <c r="T8" s="119"/>
      <c r="U8" s="119"/>
      <c r="V8" s="1">
        <v>82</v>
      </c>
      <c r="AB8" s="1">
        <v>74</v>
      </c>
      <c r="AC8" s="1">
        <v>79.33</v>
      </c>
      <c r="AF8" s="1">
        <v>77.33</v>
      </c>
      <c r="AK8" s="119"/>
      <c r="AL8" s="119"/>
      <c r="AM8" s="119"/>
      <c r="AN8" s="119">
        <v>82.67</v>
      </c>
      <c r="AO8" s="119"/>
      <c r="AQ8" s="202"/>
      <c r="AR8" s="74"/>
      <c r="AS8" s="142">
        <f>LARGE(F8:AR8,1)</f>
        <v>86.67</v>
      </c>
      <c r="AT8" s="7">
        <f>LARGE(F8:AR8,2)</f>
        <v>82.67</v>
      </c>
      <c r="AU8" s="7">
        <f>LARGE(F8:AR8,3)</f>
        <v>82</v>
      </c>
      <c r="AV8" s="8">
        <f>SUM(AS8:AU8)/3</f>
        <v>83.78</v>
      </c>
      <c r="AW8" s="39">
        <f>COUNTA(F8:AR8)</f>
        <v>9</v>
      </c>
    </row>
    <row r="9" spans="1:49" s="21" customFormat="1" ht="12.75">
      <c r="A9" s="9">
        <v>7</v>
      </c>
      <c r="B9" s="26" t="s">
        <v>442</v>
      </c>
      <c r="C9" s="27" t="s">
        <v>113</v>
      </c>
      <c r="D9" s="59" t="s">
        <v>217</v>
      </c>
      <c r="E9" s="19" t="s">
        <v>22</v>
      </c>
      <c r="F9" s="88"/>
      <c r="J9" s="21">
        <v>72.18</v>
      </c>
      <c r="L9" s="21">
        <v>73.47</v>
      </c>
      <c r="P9" s="120"/>
      <c r="Q9" s="120"/>
      <c r="R9" s="120">
        <v>74.67</v>
      </c>
      <c r="S9" s="120"/>
      <c r="T9" s="120"/>
      <c r="U9" s="120"/>
      <c r="V9" s="21">
        <v>78.67</v>
      </c>
      <c r="AF9" s="21">
        <v>81.33</v>
      </c>
      <c r="AK9" s="120">
        <v>86</v>
      </c>
      <c r="AL9" s="120"/>
      <c r="AM9" s="120">
        <v>81.33</v>
      </c>
      <c r="AN9" s="120">
        <v>76</v>
      </c>
      <c r="AO9" s="120"/>
      <c r="AP9" s="21">
        <v>82</v>
      </c>
      <c r="AQ9" s="204"/>
      <c r="AR9" s="139"/>
      <c r="AS9" s="142">
        <f>LARGE(F9:AR9,1)</f>
        <v>86</v>
      </c>
      <c r="AT9" s="7">
        <f>LARGE(F9:AR9,2)</f>
        <v>82</v>
      </c>
      <c r="AU9" s="7">
        <f>LARGE(F9:AR9,3)</f>
        <v>81.33</v>
      </c>
      <c r="AV9" s="8">
        <f>SUM(AS9:AU9)/3</f>
        <v>83.11</v>
      </c>
      <c r="AW9" s="39">
        <f>COUNTA(F9:AR9)</f>
        <v>9</v>
      </c>
    </row>
    <row r="10" spans="1:49" s="1" customFormat="1" ht="12.75">
      <c r="A10" s="9">
        <v>8</v>
      </c>
      <c r="B10" s="26" t="s">
        <v>442</v>
      </c>
      <c r="C10" s="27" t="s">
        <v>172</v>
      </c>
      <c r="D10" s="59" t="s">
        <v>185</v>
      </c>
      <c r="E10" s="19" t="s">
        <v>10</v>
      </c>
      <c r="F10" s="88">
        <v>88</v>
      </c>
      <c r="G10" s="1">
        <v>78</v>
      </c>
      <c r="O10" s="1">
        <v>78</v>
      </c>
      <c r="P10" s="119"/>
      <c r="Q10" s="119"/>
      <c r="R10" s="119">
        <v>38.4</v>
      </c>
      <c r="S10" s="119"/>
      <c r="T10" s="119"/>
      <c r="U10" s="119"/>
      <c r="V10" s="1">
        <v>69.33</v>
      </c>
      <c r="AF10" s="1">
        <v>64.67</v>
      </c>
      <c r="AK10" s="119"/>
      <c r="AL10" s="119"/>
      <c r="AM10" s="119"/>
      <c r="AN10" s="119">
        <v>76.67</v>
      </c>
      <c r="AO10" s="119"/>
      <c r="AP10" s="1">
        <v>80</v>
      </c>
      <c r="AQ10" s="202"/>
      <c r="AR10" s="74"/>
      <c r="AS10" s="142">
        <f>LARGE(F10:AR10,1)</f>
        <v>88</v>
      </c>
      <c r="AT10" s="7">
        <f>LARGE(F10:AR10,2)</f>
        <v>80</v>
      </c>
      <c r="AU10" s="7">
        <f>LARGE(F10:AR10,3)</f>
        <v>78</v>
      </c>
      <c r="AV10" s="8">
        <f>SUM(AS10:AU10)/3</f>
        <v>82</v>
      </c>
      <c r="AW10" s="39">
        <f>COUNTA(F10:AR10)</f>
        <v>8</v>
      </c>
    </row>
    <row r="11" spans="1:49" s="1" customFormat="1" ht="12.75">
      <c r="A11" s="9">
        <v>9</v>
      </c>
      <c r="B11" s="26" t="s">
        <v>442</v>
      </c>
      <c r="C11" s="27" t="s">
        <v>327</v>
      </c>
      <c r="D11" s="59" t="s">
        <v>328</v>
      </c>
      <c r="E11" s="19" t="s">
        <v>25</v>
      </c>
      <c r="F11" s="88"/>
      <c r="P11" s="119"/>
      <c r="Q11" s="119"/>
      <c r="R11" s="119"/>
      <c r="S11" s="119"/>
      <c r="T11" s="119"/>
      <c r="U11" s="119"/>
      <c r="X11" s="1">
        <v>84.67</v>
      </c>
      <c r="Y11" s="1">
        <v>78</v>
      </c>
      <c r="AB11" s="1">
        <v>72</v>
      </c>
      <c r="AI11" s="1">
        <v>81.33</v>
      </c>
      <c r="AJ11" s="1">
        <v>75.33</v>
      </c>
      <c r="AK11" s="119"/>
      <c r="AL11" s="119"/>
      <c r="AM11" s="119"/>
      <c r="AN11" s="119"/>
      <c r="AO11" s="119"/>
      <c r="AQ11" s="202"/>
      <c r="AR11" s="74"/>
      <c r="AS11" s="142">
        <f>LARGE(F11:AR11,1)</f>
        <v>84.67</v>
      </c>
      <c r="AT11" s="7">
        <f>LARGE(F11:AR11,2)</f>
        <v>81.33</v>
      </c>
      <c r="AU11" s="7">
        <f>LARGE(F11:AR11,3)</f>
        <v>78</v>
      </c>
      <c r="AV11" s="8">
        <f>SUM(AS11:AU11)/3</f>
        <v>81.33333333333333</v>
      </c>
      <c r="AW11" s="39">
        <f>COUNTA(F11:AR11)</f>
        <v>5</v>
      </c>
    </row>
    <row r="12" spans="1:49" s="1" customFormat="1" ht="12.75">
      <c r="A12" s="9">
        <v>10</v>
      </c>
      <c r="B12" s="26" t="s">
        <v>442</v>
      </c>
      <c r="C12" s="27" t="s">
        <v>30</v>
      </c>
      <c r="D12" s="59" t="s">
        <v>31</v>
      </c>
      <c r="E12" s="19" t="s">
        <v>15</v>
      </c>
      <c r="F12" s="88"/>
      <c r="J12" s="1">
        <v>72</v>
      </c>
      <c r="K12" s="1">
        <v>80</v>
      </c>
      <c r="L12" s="1">
        <v>80.67</v>
      </c>
      <c r="P12" s="119"/>
      <c r="Q12" s="119"/>
      <c r="R12" s="119"/>
      <c r="S12" s="119"/>
      <c r="T12" s="119"/>
      <c r="U12" s="119"/>
      <c r="X12" s="1">
        <v>80.67</v>
      </c>
      <c r="AK12" s="119">
        <v>77.33</v>
      </c>
      <c r="AL12" s="119"/>
      <c r="AM12" s="119">
        <v>78.67</v>
      </c>
      <c r="AN12" s="119"/>
      <c r="AO12" s="119"/>
      <c r="AQ12" s="202"/>
      <c r="AR12" s="74"/>
      <c r="AS12" s="142">
        <f>LARGE(F12:AR12,1)</f>
        <v>80.67</v>
      </c>
      <c r="AT12" s="7">
        <f>LARGE(F12:AR12,2)</f>
        <v>80.67</v>
      </c>
      <c r="AU12" s="7">
        <f>LARGE(F12:AR12,3)</f>
        <v>80</v>
      </c>
      <c r="AV12" s="8">
        <f>SUM(AS12:AU12)/3</f>
        <v>80.44666666666667</v>
      </c>
      <c r="AW12" s="39">
        <f>COUNTA(F12:AR12)</f>
        <v>6</v>
      </c>
    </row>
    <row r="13" spans="1:49" s="1" customFormat="1" ht="12.75">
      <c r="A13" s="9">
        <v>11</v>
      </c>
      <c r="B13" s="26" t="s">
        <v>442</v>
      </c>
      <c r="C13" s="27" t="s">
        <v>698</v>
      </c>
      <c r="D13" s="59" t="s">
        <v>209</v>
      </c>
      <c r="E13" s="19" t="s">
        <v>10</v>
      </c>
      <c r="F13" s="88"/>
      <c r="H13" s="1">
        <v>67.67</v>
      </c>
      <c r="P13" s="119"/>
      <c r="Q13" s="119"/>
      <c r="R13" s="119"/>
      <c r="S13" s="119">
        <v>79.33</v>
      </c>
      <c r="T13" s="119">
        <v>76</v>
      </c>
      <c r="U13" s="119">
        <v>80</v>
      </c>
      <c r="AH13" s="1">
        <v>81.33</v>
      </c>
      <c r="AK13" s="119"/>
      <c r="AL13" s="119"/>
      <c r="AM13" s="119"/>
      <c r="AN13" s="119"/>
      <c r="AO13" s="119"/>
      <c r="AP13" s="1">
        <v>73.33</v>
      </c>
      <c r="AQ13" s="202">
        <v>69.33</v>
      </c>
      <c r="AR13" s="74"/>
      <c r="AS13" s="142">
        <f>LARGE(F13:AR13,1)</f>
        <v>81.33</v>
      </c>
      <c r="AT13" s="7">
        <f>LARGE(F13:AR13,2)</f>
        <v>80</v>
      </c>
      <c r="AU13" s="7">
        <f>LARGE(F13:AR13,3)</f>
        <v>79.33</v>
      </c>
      <c r="AV13" s="8">
        <f>SUM(AS13:AU13)/3</f>
        <v>80.21999999999998</v>
      </c>
      <c r="AW13" s="39">
        <f>COUNTA(F13:AR13)</f>
        <v>7</v>
      </c>
    </row>
    <row r="14" spans="1:49" s="1" customFormat="1" ht="12.75">
      <c r="A14" s="9">
        <v>12</v>
      </c>
      <c r="B14" s="26" t="s">
        <v>442</v>
      </c>
      <c r="C14" s="27" t="s">
        <v>81</v>
      </c>
      <c r="D14" s="59" t="s">
        <v>82</v>
      </c>
      <c r="E14" s="19" t="s">
        <v>10</v>
      </c>
      <c r="F14" s="88">
        <v>70</v>
      </c>
      <c r="G14" s="1">
        <v>78</v>
      </c>
      <c r="I14" s="1">
        <v>76.67</v>
      </c>
      <c r="P14" s="119"/>
      <c r="Q14" s="119"/>
      <c r="R14" s="119">
        <v>77.33</v>
      </c>
      <c r="S14" s="119"/>
      <c r="T14" s="119">
        <v>76.67</v>
      </c>
      <c r="U14" s="119">
        <v>77.33</v>
      </c>
      <c r="AB14" s="1">
        <v>63.8</v>
      </c>
      <c r="AE14" s="1">
        <v>76</v>
      </c>
      <c r="AH14" s="1">
        <v>82</v>
      </c>
      <c r="AK14" s="119"/>
      <c r="AL14" s="119">
        <v>72.67</v>
      </c>
      <c r="AM14" s="119"/>
      <c r="AN14" s="119">
        <v>77.33</v>
      </c>
      <c r="AO14" s="119"/>
      <c r="AP14" s="1">
        <v>72.67</v>
      </c>
      <c r="AQ14" s="202">
        <v>75.33</v>
      </c>
      <c r="AR14" s="74">
        <v>70</v>
      </c>
      <c r="AS14" s="142">
        <f>LARGE(F14:AR14,1)</f>
        <v>82</v>
      </c>
      <c r="AT14" s="7">
        <f>LARGE(F14:AR14,2)</f>
        <v>78</v>
      </c>
      <c r="AU14" s="7">
        <f>LARGE(F14:AR14,3)</f>
        <v>77.33</v>
      </c>
      <c r="AV14" s="8">
        <f>SUM(AS14:AU14)/3</f>
        <v>79.11</v>
      </c>
      <c r="AW14" s="39">
        <f>COUNTA(F14:AR14)</f>
        <v>14</v>
      </c>
    </row>
    <row r="15" spans="1:49" s="1" customFormat="1" ht="12.75">
      <c r="A15" s="9">
        <v>13</v>
      </c>
      <c r="B15" s="26" t="s">
        <v>442</v>
      </c>
      <c r="C15" s="27" t="s">
        <v>291</v>
      </c>
      <c r="D15" s="59" t="s">
        <v>297</v>
      </c>
      <c r="E15" s="19" t="s">
        <v>10</v>
      </c>
      <c r="F15" s="88">
        <v>78</v>
      </c>
      <c r="K15" s="1">
        <v>81.33</v>
      </c>
      <c r="P15" s="119"/>
      <c r="Q15" s="119"/>
      <c r="R15" s="119"/>
      <c r="S15" s="119"/>
      <c r="T15" s="119"/>
      <c r="U15" s="119"/>
      <c r="V15" s="1">
        <v>77.33</v>
      </c>
      <c r="AF15" s="1">
        <v>74</v>
      </c>
      <c r="AK15" s="119"/>
      <c r="AL15" s="119"/>
      <c r="AM15" s="119"/>
      <c r="AN15" s="119"/>
      <c r="AO15" s="119"/>
      <c r="AQ15" s="202"/>
      <c r="AR15" s="74"/>
      <c r="AS15" s="142">
        <f>LARGE(F15:AR15,1)</f>
        <v>81.33</v>
      </c>
      <c r="AT15" s="7">
        <f>LARGE(F15:AR15,2)</f>
        <v>78</v>
      </c>
      <c r="AU15" s="7">
        <f>LARGE(F15:AR15,3)</f>
        <v>77.33</v>
      </c>
      <c r="AV15" s="8">
        <f>SUM(AS15:AU15)/3</f>
        <v>78.88666666666666</v>
      </c>
      <c r="AW15" s="39">
        <f>COUNTA(F15:AR15)</f>
        <v>4</v>
      </c>
    </row>
    <row r="16" spans="1:49" s="1" customFormat="1" ht="12.75">
      <c r="A16" s="9">
        <v>14</v>
      </c>
      <c r="B16" s="26" t="s">
        <v>442</v>
      </c>
      <c r="C16" s="27" t="s">
        <v>18</v>
      </c>
      <c r="D16" s="59" t="s">
        <v>19</v>
      </c>
      <c r="E16" s="19" t="s">
        <v>10</v>
      </c>
      <c r="F16" s="88"/>
      <c r="G16" s="1">
        <v>71.53</v>
      </c>
      <c r="N16" s="1">
        <v>68.96</v>
      </c>
      <c r="P16" s="119"/>
      <c r="Q16" s="119">
        <v>72</v>
      </c>
      <c r="R16" s="119"/>
      <c r="S16" s="119">
        <v>70</v>
      </c>
      <c r="T16" s="119">
        <v>79.33</v>
      </c>
      <c r="U16" s="119">
        <v>69.33</v>
      </c>
      <c r="AC16" s="1">
        <v>76.67</v>
      </c>
      <c r="AF16" s="1">
        <v>76</v>
      </c>
      <c r="AG16" s="1">
        <v>75.33</v>
      </c>
      <c r="AK16" s="119"/>
      <c r="AL16" s="119"/>
      <c r="AM16" s="119">
        <v>80</v>
      </c>
      <c r="AN16" s="119"/>
      <c r="AO16" s="119"/>
      <c r="AQ16" s="202"/>
      <c r="AR16" s="74">
        <v>73.33</v>
      </c>
      <c r="AS16" s="142">
        <f>LARGE(F16:AR16,1)</f>
        <v>80</v>
      </c>
      <c r="AT16" s="7">
        <f>LARGE(F16:AR16,2)</f>
        <v>79.33</v>
      </c>
      <c r="AU16" s="7">
        <f>LARGE(F16:AR16,3)</f>
        <v>76.67</v>
      </c>
      <c r="AV16" s="8">
        <f>SUM(AS16:AU16)/3</f>
        <v>78.66666666666667</v>
      </c>
      <c r="AW16" s="39">
        <f>COUNTA(F16:AR16)</f>
        <v>11</v>
      </c>
    </row>
    <row r="17" spans="1:49" s="21" customFormat="1" ht="12.75">
      <c r="A17" s="9">
        <v>15</v>
      </c>
      <c r="B17" s="26" t="s">
        <v>442</v>
      </c>
      <c r="C17" s="27" t="s">
        <v>16</v>
      </c>
      <c r="D17" s="59" t="s">
        <v>36</v>
      </c>
      <c r="E17" s="19" t="s">
        <v>10</v>
      </c>
      <c r="F17" s="88">
        <v>76</v>
      </c>
      <c r="G17" s="21">
        <v>72.67</v>
      </c>
      <c r="H17" s="21">
        <v>66.67</v>
      </c>
      <c r="O17" s="21">
        <v>71.33</v>
      </c>
      <c r="P17" s="120"/>
      <c r="Q17" s="120">
        <v>72.67</v>
      </c>
      <c r="R17" s="120">
        <v>78</v>
      </c>
      <c r="S17" s="120"/>
      <c r="T17" s="120"/>
      <c r="U17" s="120"/>
      <c r="V17" s="21">
        <v>64.44</v>
      </c>
      <c r="W17" s="21">
        <v>79.33</v>
      </c>
      <c r="AB17" s="21">
        <v>72.67</v>
      </c>
      <c r="AC17" s="21">
        <v>75.33</v>
      </c>
      <c r="AF17" s="21">
        <v>70</v>
      </c>
      <c r="AG17" s="21">
        <v>77.33</v>
      </c>
      <c r="AK17" s="120"/>
      <c r="AL17" s="120">
        <v>76</v>
      </c>
      <c r="AM17" s="120"/>
      <c r="AN17" s="120">
        <v>70.67</v>
      </c>
      <c r="AO17" s="120"/>
      <c r="AP17" s="21">
        <v>72</v>
      </c>
      <c r="AQ17" s="204"/>
      <c r="AR17" s="139"/>
      <c r="AS17" s="142">
        <f>LARGE(F17:AR17,1)</f>
        <v>79.33</v>
      </c>
      <c r="AT17" s="7">
        <f>LARGE(F17:AR17,2)</f>
        <v>78</v>
      </c>
      <c r="AU17" s="7">
        <f>LARGE(F17:AR17,3)</f>
        <v>77.33</v>
      </c>
      <c r="AV17" s="8">
        <f>SUM(AS17:AU17)/3</f>
        <v>78.21999999999998</v>
      </c>
      <c r="AW17" s="39">
        <f>COUNTA(F17:AR17)</f>
        <v>15</v>
      </c>
    </row>
    <row r="18" spans="1:49" s="1" customFormat="1" ht="12.75">
      <c r="A18" s="9">
        <v>16</v>
      </c>
      <c r="B18" s="26" t="s">
        <v>442</v>
      </c>
      <c r="C18" s="27" t="s">
        <v>553</v>
      </c>
      <c r="D18" s="59" t="s">
        <v>61</v>
      </c>
      <c r="E18" s="19" t="s">
        <v>22</v>
      </c>
      <c r="F18" s="88"/>
      <c r="J18" s="1">
        <v>75.4</v>
      </c>
      <c r="L18" s="1">
        <v>80.67</v>
      </c>
      <c r="P18" s="119"/>
      <c r="Q18" s="119"/>
      <c r="R18" s="119"/>
      <c r="S18" s="119"/>
      <c r="T18" s="119"/>
      <c r="U18" s="119"/>
      <c r="AK18" s="119">
        <v>76.67</v>
      </c>
      <c r="AL18" s="119"/>
      <c r="AM18" s="119"/>
      <c r="AN18" s="119"/>
      <c r="AO18" s="119"/>
      <c r="AQ18" s="202"/>
      <c r="AR18" s="74"/>
      <c r="AS18" s="142">
        <f>LARGE(F18:AR18,1)</f>
        <v>80.67</v>
      </c>
      <c r="AT18" s="7">
        <f>LARGE(F18:AR18,2)</f>
        <v>76.67</v>
      </c>
      <c r="AU18" s="7">
        <f>LARGE(F18:AR18,3)</f>
        <v>75.4</v>
      </c>
      <c r="AV18" s="8">
        <f>SUM(AS18:AU18)/3</f>
        <v>77.58</v>
      </c>
      <c r="AW18" s="39">
        <f>COUNTA(F18:AR18)</f>
        <v>3</v>
      </c>
    </row>
    <row r="19" spans="1:49" s="1" customFormat="1" ht="12.75">
      <c r="A19" s="9">
        <v>17</v>
      </c>
      <c r="B19" s="26" t="s">
        <v>442</v>
      </c>
      <c r="C19" s="27" t="s">
        <v>382</v>
      </c>
      <c r="D19" s="59" t="s">
        <v>383</v>
      </c>
      <c r="E19" s="19" t="s">
        <v>10</v>
      </c>
      <c r="F19" s="88">
        <v>74</v>
      </c>
      <c r="G19" s="1">
        <v>72.16</v>
      </c>
      <c r="J19" s="1">
        <v>74</v>
      </c>
      <c r="P19" s="119"/>
      <c r="Q19" s="119"/>
      <c r="R19" s="119">
        <v>82</v>
      </c>
      <c r="S19" s="119"/>
      <c r="T19" s="119"/>
      <c r="U19" s="119"/>
      <c r="V19" s="1">
        <v>74.11</v>
      </c>
      <c r="AF19" s="1">
        <v>74.67</v>
      </c>
      <c r="AH19" s="1">
        <v>75.33</v>
      </c>
      <c r="AK19" s="119"/>
      <c r="AL19" s="119"/>
      <c r="AM19" s="119"/>
      <c r="AN19" s="119"/>
      <c r="AO19" s="119"/>
      <c r="AQ19" s="202"/>
      <c r="AR19" s="74"/>
      <c r="AS19" s="142">
        <f>LARGE(F19:AR19,1)</f>
        <v>82</v>
      </c>
      <c r="AT19" s="7">
        <f>LARGE(F19:AR19,2)</f>
        <v>75.33</v>
      </c>
      <c r="AU19" s="7">
        <f>LARGE(F19:AR19,3)</f>
        <v>74.67</v>
      </c>
      <c r="AV19" s="8">
        <f>SUM(AS19:AU19)/3</f>
        <v>77.33333333333333</v>
      </c>
      <c r="AW19" s="39">
        <f>COUNTA(F19:AR19)</f>
        <v>7</v>
      </c>
    </row>
    <row r="20" spans="1:49" s="1" customFormat="1" ht="12.75">
      <c r="A20" s="9">
        <v>18</v>
      </c>
      <c r="B20" s="26" t="s">
        <v>442</v>
      </c>
      <c r="C20" s="27" t="s">
        <v>227</v>
      </c>
      <c r="D20" s="59" t="s">
        <v>208</v>
      </c>
      <c r="E20" s="19" t="s">
        <v>10</v>
      </c>
      <c r="F20" s="88"/>
      <c r="J20" s="1">
        <v>74</v>
      </c>
      <c r="L20" s="1">
        <v>72.82</v>
      </c>
      <c r="P20" s="119"/>
      <c r="Q20" s="119"/>
      <c r="R20" s="119"/>
      <c r="S20" s="119"/>
      <c r="T20" s="119"/>
      <c r="U20" s="119"/>
      <c r="X20" s="1">
        <v>76.67</v>
      </c>
      <c r="AI20" s="1">
        <v>72</v>
      </c>
      <c r="AK20" s="119">
        <v>80.67</v>
      </c>
      <c r="AL20" s="119"/>
      <c r="AM20" s="119">
        <v>71.33</v>
      </c>
      <c r="AN20" s="119"/>
      <c r="AO20" s="119"/>
      <c r="AQ20" s="202"/>
      <c r="AR20" s="74">
        <v>74</v>
      </c>
      <c r="AS20" s="142">
        <f>LARGE(F20:AR20,1)</f>
        <v>80.67</v>
      </c>
      <c r="AT20" s="7">
        <f>LARGE(F20:AR20,2)</f>
        <v>76.67</v>
      </c>
      <c r="AU20" s="7">
        <f>LARGE(F20:AR20,3)</f>
        <v>74</v>
      </c>
      <c r="AV20" s="8">
        <f>SUM(AS20:AU20)/3</f>
        <v>77.11333333333333</v>
      </c>
      <c r="AW20" s="39">
        <f>COUNTA(F20:AR20)</f>
        <v>7</v>
      </c>
    </row>
    <row r="21" spans="1:49" s="1" customFormat="1" ht="12.75">
      <c r="A21" s="9">
        <v>19</v>
      </c>
      <c r="B21" s="26" t="s">
        <v>442</v>
      </c>
      <c r="C21" s="27" t="s">
        <v>448</v>
      </c>
      <c r="D21" s="68" t="s">
        <v>449</v>
      </c>
      <c r="E21" s="19" t="s">
        <v>10</v>
      </c>
      <c r="F21" s="88"/>
      <c r="K21" s="1">
        <v>57.36</v>
      </c>
      <c r="N21" s="1">
        <v>54.67</v>
      </c>
      <c r="P21" s="119"/>
      <c r="Q21" s="119">
        <v>80.67</v>
      </c>
      <c r="R21" s="119"/>
      <c r="S21" s="119"/>
      <c r="T21" s="119"/>
      <c r="U21" s="119"/>
      <c r="AF21" s="1">
        <v>74</v>
      </c>
      <c r="AG21" s="1">
        <v>54.6</v>
      </c>
      <c r="AK21" s="119"/>
      <c r="AL21" s="119"/>
      <c r="AM21" s="119">
        <v>76</v>
      </c>
      <c r="AN21" s="119"/>
      <c r="AO21" s="119"/>
      <c r="AQ21" s="202"/>
      <c r="AR21" s="74">
        <v>56.71</v>
      </c>
      <c r="AS21" s="142">
        <f>LARGE(F21:AR21,1)</f>
        <v>80.67</v>
      </c>
      <c r="AT21" s="7">
        <f>LARGE(F21:AR21,2)</f>
        <v>76</v>
      </c>
      <c r="AU21" s="7">
        <f>LARGE(F21:AR21,3)</f>
        <v>74</v>
      </c>
      <c r="AV21" s="8">
        <f>SUM(AS21:AU21)/3</f>
        <v>76.89</v>
      </c>
      <c r="AW21" s="39">
        <f>COUNTA(F21:AR21)</f>
        <v>7</v>
      </c>
    </row>
    <row r="22" spans="1:49" s="21" customFormat="1" ht="12.75">
      <c r="A22" s="9">
        <v>20</v>
      </c>
      <c r="B22" s="26" t="s">
        <v>442</v>
      </c>
      <c r="C22" s="27" t="s">
        <v>72</v>
      </c>
      <c r="D22" s="59" t="s">
        <v>73</v>
      </c>
      <c r="E22" s="19" t="s">
        <v>22</v>
      </c>
      <c r="F22" s="88"/>
      <c r="I22" s="21">
        <v>53.4</v>
      </c>
      <c r="J22" s="21">
        <v>56</v>
      </c>
      <c r="K22" s="21">
        <v>68.67</v>
      </c>
      <c r="L22" s="21">
        <v>67.33</v>
      </c>
      <c r="N22" s="21">
        <v>65.33</v>
      </c>
      <c r="P22" s="120"/>
      <c r="Q22" s="120">
        <v>51.6</v>
      </c>
      <c r="R22" s="120"/>
      <c r="S22" s="120"/>
      <c r="T22" s="120"/>
      <c r="U22" s="120"/>
      <c r="V22" s="21">
        <v>72.82</v>
      </c>
      <c r="AF22" s="21">
        <v>70</v>
      </c>
      <c r="AG22" s="21">
        <v>82</v>
      </c>
      <c r="AK22" s="120">
        <v>75.33</v>
      </c>
      <c r="AL22" s="120"/>
      <c r="AM22" s="120">
        <v>72</v>
      </c>
      <c r="AN22" s="120"/>
      <c r="AO22" s="120"/>
      <c r="AQ22" s="204"/>
      <c r="AR22" s="139"/>
      <c r="AS22" s="142">
        <f>LARGE(F22:AR22,1)</f>
        <v>82</v>
      </c>
      <c r="AT22" s="7">
        <f>LARGE(F22:AR22,2)</f>
        <v>75.33</v>
      </c>
      <c r="AU22" s="7">
        <f>LARGE(F22:AR22,3)</f>
        <v>72.82</v>
      </c>
      <c r="AV22" s="8">
        <f>SUM(AS22:AU22)/3</f>
        <v>76.71666666666665</v>
      </c>
      <c r="AW22" s="39">
        <f>COUNTA(F22:AR22)</f>
        <v>11</v>
      </c>
    </row>
    <row r="23" spans="1:49" s="21" customFormat="1" ht="12.75">
      <c r="A23" s="9">
        <v>21</v>
      </c>
      <c r="B23" s="26" t="s">
        <v>442</v>
      </c>
      <c r="C23" s="27" t="s">
        <v>34</v>
      </c>
      <c r="D23" s="59" t="s">
        <v>35</v>
      </c>
      <c r="E23" s="19" t="s">
        <v>10</v>
      </c>
      <c r="F23" s="88">
        <v>74</v>
      </c>
      <c r="G23" s="21">
        <v>69.33</v>
      </c>
      <c r="P23" s="120"/>
      <c r="Q23" s="120"/>
      <c r="R23" s="120">
        <v>76.67</v>
      </c>
      <c r="S23" s="120"/>
      <c r="T23" s="120">
        <v>74</v>
      </c>
      <c r="U23" s="120">
        <v>78.67</v>
      </c>
      <c r="AB23" s="21">
        <v>74.67</v>
      </c>
      <c r="AE23" s="21">
        <v>68</v>
      </c>
      <c r="AK23" s="120"/>
      <c r="AL23" s="120"/>
      <c r="AM23" s="120"/>
      <c r="AN23" s="120"/>
      <c r="AO23" s="120"/>
      <c r="AP23" s="21">
        <v>73.33</v>
      </c>
      <c r="AQ23" s="204"/>
      <c r="AR23" s="139"/>
      <c r="AS23" s="142">
        <f>LARGE(F23:AR23,1)</f>
        <v>78.67</v>
      </c>
      <c r="AT23" s="7">
        <f>LARGE(F23:AR23,2)</f>
        <v>76.67</v>
      </c>
      <c r="AU23" s="7">
        <f>LARGE(F23:AR23,3)</f>
        <v>74.67</v>
      </c>
      <c r="AV23" s="8">
        <f>SUM(AS23:AU23)/3</f>
        <v>76.67</v>
      </c>
      <c r="AW23" s="39">
        <f>COUNTA(F23:AR23)</f>
        <v>8</v>
      </c>
    </row>
    <row r="24" spans="1:49" s="1" customFormat="1" ht="12.75">
      <c r="A24" s="9">
        <v>21</v>
      </c>
      <c r="B24" s="26" t="s">
        <v>442</v>
      </c>
      <c r="C24" s="27" t="s">
        <v>423</v>
      </c>
      <c r="D24" s="59" t="s">
        <v>119</v>
      </c>
      <c r="E24" s="19" t="s">
        <v>63</v>
      </c>
      <c r="F24" s="88"/>
      <c r="P24" s="119"/>
      <c r="Q24" s="119"/>
      <c r="R24" s="119"/>
      <c r="S24" s="119"/>
      <c r="T24" s="119"/>
      <c r="U24" s="119">
        <v>74</v>
      </c>
      <c r="Y24" s="1">
        <v>77.33</v>
      </c>
      <c r="AA24" s="1">
        <v>72</v>
      </c>
      <c r="AI24" s="1">
        <v>78.67</v>
      </c>
      <c r="AK24" s="119"/>
      <c r="AL24" s="119"/>
      <c r="AM24" s="119"/>
      <c r="AN24" s="119"/>
      <c r="AO24" s="119"/>
      <c r="AQ24" s="202"/>
      <c r="AR24" s="74"/>
      <c r="AS24" s="142">
        <f>LARGE(F24:AR24,1)</f>
        <v>78.67</v>
      </c>
      <c r="AT24" s="7">
        <f>LARGE(F24:AR24,2)</f>
        <v>77.33</v>
      </c>
      <c r="AU24" s="7">
        <f>LARGE(F24:AR24,3)</f>
        <v>74</v>
      </c>
      <c r="AV24" s="8">
        <f>SUM(AS24:AU24)/3</f>
        <v>76.66666666666667</v>
      </c>
      <c r="AW24" s="39">
        <f>COUNTA(F24:AR24)</f>
        <v>4</v>
      </c>
    </row>
    <row r="25" spans="1:49" s="1" customFormat="1" ht="12.75">
      <c r="A25" s="9">
        <v>21</v>
      </c>
      <c r="B25" s="26" t="s">
        <v>442</v>
      </c>
      <c r="C25" s="27" t="s">
        <v>352</v>
      </c>
      <c r="D25" s="59" t="s">
        <v>13</v>
      </c>
      <c r="E25" s="19" t="s">
        <v>10</v>
      </c>
      <c r="F25" s="88"/>
      <c r="H25" s="1">
        <v>78.67</v>
      </c>
      <c r="I25" s="1">
        <v>68</v>
      </c>
      <c r="P25" s="119"/>
      <c r="Q25" s="119"/>
      <c r="R25" s="119"/>
      <c r="S25" s="119"/>
      <c r="T25" s="119"/>
      <c r="U25" s="119"/>
      <c r="Z25" s="1">
        <v>58.49</v>
      </c>
      <c r="AB25" s="1">
        <v>70.67</v>
      </c>
      <c r="AC25" s="1">
        <v>75.33</v>
      </c>
      <c r="AE25" s="1">
        <v>76</v>
      </c>
      <c r="AH25" s="1">
        <v>72.67</v>
      </c>
      <c r="AK25" s="119"/>
      <c r="AL25" s="119"/>
      <c r="AM25" s="119"/>
      <c r="AN25" s="119"/>
      <c r="AO25" s="119"/>
      <c r="AP25" s="1">
        <v>73.33</v>
      </c>
      <c r="AQ25" s="202">
        <v>64.44</v>
      </c>
      <c r="AR25" s="74"/>
      <c r="AS25" s="142">
        <f>LARGE(F25:AR25,1)</f>
        <v>78.67</v>
      </c>
      <c r="AT25" s="7">
        <f>LARGE(F25:AR25,2)</f>
        <v>76</v>
      </c>
      <c r="AU25" s="7">
        <f>LARGE(F25:AR25,3)</f>
        <v>75.33</v>
      </c>
      <c r="AV25" s="8">
        <f>SUM(AS25:AU25)/3</f>
        <v>76.66666666666667</v>
      </c>
      <c r="AW25" s="39">
        <f>COUNTA(F25:AR25)</f>
        <v>9</v>
      </c>
    </row>
    <row r="26" spans="1:49" s="1" customFormat="1" ht="12.75">
      <c r="A26" s="9">
        <v>24</v>
      </c>
      <c r="B26" s="26" t="s">
        <v>442</v>
      </c>
      <c r="C26" s="27" t="s">
        <v>226</v>
      </c>
      <c r="D26" s="59" t="s">
        <v>43</v>
      </c>
      <c r="E26" s="19" t="s">
        <v>10</v>
      </c>
      <c r="F26" s="88"/>
      <c r="J26" s="1">
        <v>73.33</v>
      </c>
      <c r="L26" s="1">
        <v>65.09</v>
      </c>
      <c r="P26" s="119"/>
      <c r="Q26" s="119"/>
      <c r="R26" s="119"/>
      <c r="S26" s="119"/>
      <c r="T26" s="119"/>
      <c r="U26" s="119"/>
      <c r="X26" s="1">
        <v>74.76</v>
      </c>
      <c r="AI26" s="1">
        <v>71.33</v>
      </c>
      <c r="AK26" s="119">
        <v>78</v>
      </c>
      <c r="AL26" s="119"/>
      <c r="AM26" s="119">
        <v>65.09</v>
      </c>
      <c r="AN26" s="119"/>
      <c r="AO26" s="119"/>
      <c r="AQ26" s="202"/>
      <c r="AR26" s="74">
        <v>75.33</v>
      </c>
      <c r="AS26" s="142">
        <f>LARGE(F26:AR26,1)</f>
        <v>78</v>
      </c>
      <c r="AT26" s="7">
        <f>LARGE(F26:AR26,2)</f>
        <v>75.33</v>
      </c>
      <c r="AU26" s="7">
        <f>LARGE(F26:AR26,3)</f>
        <v>74.76</v>
      </c>
      <c r="AV26" s="8">
        <f>SUM(AS26:AU26)/3</f>
        <v>76.02999999999999</v>
      </c>
      <c r="AW26" s="39">
        <f>COUNTA(F26:AR26)</f>
        <v>7</v>
      </c>
    </row>
    <row r="27" spans="1:49" s="21" customFormat="1" ht="12.75">
      <c r="A27" s="9">
        <v>25</v>
      </c>
      <c r="B27" s="26" t="s">
        <v>442</v>
      </c>
      <c r="C27" s="27" t="s">
        <v>16</v>
      </c>
      <c r="D27" s="59" t="s">
        <v>17</v>
      </c>
      <c r="E27" s="19" t="s">
        <v>10</v>
      </c>
      <c r="F27" s="88">
        <v>68.67</v>
      </c>
      <c r="G27" s="21">
        <v>76.67</v>
      </c>
      <c r="H27" s="21">
        <v>66</v>
      </c>
      <c r="I27" s="21">
        <v>49.8</v>
      </c>
      <c r="O27" s="21">
        <v>63.16</v>
      </c>
      <c r="P27" s="120"/>
      <c r="Q27" s="120">
        <v>64.67</v>
      </c>
      <c r="R27" s="120">
        <v>37.82</v>
      </c>
      <c r="S27" s="120"/>
      <c r="T27" s="120"/>
      <c r="U27" s="120"/>
      <c r="V27" s="21">
        <v>68</v>
      </c>
      <c r="W27" s="21">
        <v>62.84</v>
      </c>
      <c r="AB27" s="21">
        <v>74</v>
      </c>
      <c r="AF27" s="21">
        <v>61.2</v>
      </c>
      <c r="AG27" s="21">
        <v>70</v>
      </c>
      <c r="AH27" s="21">
        <v>76.67</v>
      </c>
      <c r="AK27" s="120"/>
      <c r="AL27" s="120">
        <v>67.02</v>
      </c>
      <c r="AM27" s="120"/>
      <c r="AN27" s="120">
        <v>68.31</v>
      </c>
      <c r="AO27" s="120"/>
      <c r="AP27" s="21">
        <v>59.73</v>
      </c>
      <c r="AQ27" s="204"/>
      <c r="AR27" s="139">
        <v>63.8</v>
      </c>
      <c r="AS27" s="142">
        <f>LARGE(F27:AR27,1)</f>
        <v>76.67</v>
      </c>
      <c r="AT27" s="7">
        <f>LARGE(F27:AR27,2)</f>
        <v>76.67</v>
      </c>
      <c r="AU27" s="7">
        <f>LARGE(F27:AR27,3)</f>
        <v>74</v>
      </c>
      <c r="AV27" s="8">
        <f>SUM(AS27:AU27)/3</f>
        <v>75.78</v>
      </c>
      <c r="AW27" s="39">
        <f>COUNTA(F27:AR27)</f>
        <v>17</v>
      </c>
    </row>
    <row r="28" spans="1:49" s="21" customFormat="1" ht="12.75">
      <c r="A28" s="9">
        <v>26</v>
      </c>
      <c r="B28" s="26" t="s">
        <v>442</v>
      </c>
      <c r="C28" s="27" t="s">
        <v>197</v>
      </c>
      <c r="D28" s="59" t="s">
        <v>123</v>
      </c>
      <c r="E28" s="19" t="s">
        <v>10</v>
      </c>
      <c r="F28" s="88"/>
      <c r="I28" s="21">
        <v>72</v>
      </c>
      <c r="O28" s="21">
        <v>74.67</v>
      </c>
      <c r="P28" s="120">
        <v>66.38</v>
      </c>
      <c r="Q28" s="120"/>
      <c r="R28" s="120">
        <v>61.87</v>
      </c>
      <c r="S28" s="120">
        <v>65.09</v>
      </c>
      <c r="T28" s="120">
        <v>56.71</v>
      </c>
      <c r="U28" s="120">
        <v>72</v>
      </c>
      <c r="AC28" s="21">
        <v>71.33</v>
      </c>
      <c r="AE28" s="21">
        <v>66.58</v>
      </c>
      <c r="AH28" s="21">
        <v>62.22</v>
      </c>
      <c r="AK28" s="120"/>
      <c r="AL28" s="120">
        <v>76.67</v>
      </c>
      <c r="AM28" s="120"/>
      <c r="AN28" s="120">
        <v>53.51</v>
      </c>
      <c r="AO28" s="120"/>
      <c r="AP28" s="21">
        <v>70.67</v>
      </c>
      <c r="AQ28" s="204">
        <v>66</v>
      </c>
      <c r="AR28" s="139"/>
      <c r="AS28" s="142">
        <f>LARGE(F28:AR28,1)</f>
        <v>76.67</v>
      </c>
      <c r="AT28" s="7">
        <f>LARGE(F28:AR28,2)</f>
        <v>74.67</v>
      </c>
      <c r="AU28" s="7">
        <f>LARGE(F28:AR28,3)</f>
        <v>72</v>
      </c>
      <c r="AV28" s="8">
        <f>SUM(AS28:AU28)/3</f>
        <v>74.44666666666667</v>
      </c>
      <c r="AW28" s="39">
        <f>COUNTA(F28:AR28)</f>
        <v>14</v>
      </c>
    </row>
    <row r="29" spans="1:49" s="1" customFormat="1" ht="12.75">
      <c r="A29" s="9">
        <v>27</v>
      </c>
      <c r="B29" s="26" t="s">
        <v>442</v>
      </c>
      <c r="C29" s="27" t="s">
        <v>472</v>
      </c>
      <c r="D29" s="59" t="s">
        <v>137</v>
      </c>
      <c r="E29" s="19" t="s">
        <v>63</v>
      </c>
      <c r="F29" s="88"/>
      <c r="P29" s="119"/>
      <c r="Q29" s="119"/>
      <c r="R29" s="119"/>
      <c r="S29" s="119"/>
      <c r="T29" s="119"/>
      <c r="U29" s="119"/>
      <c r="Y29" s="1">
        <v>82.67</v>
      </c>
      <c r="AI29" s="1">
        <v>63.8</v>
      </c>
      <c r="AJ29" s="1">
        <v>76.67</v>
      </c>
      <c r="AK29" s="119"/>
      <c r="AL29" s="119"/>
      <c r="AM29" s="119"/>
      <c r="AN29" s="119"/>
      <c r="AO29" s="119"/>
      <c r="AQ29" s="202"/>
      <c r="AR29" s="74"/>
      <c r="AS29" s="142">
        <f>LARGE(F29:AR29,1)</f>
        <v>82.67</v>
      </c>
      <c r="AT29" s="7">
        <f>LARGE(F29:AR29,2)</f>
        <v>76.67</v>
      </c>
      <c r="AU29" s="7">
        <f>LARGE(F29:AR29,3)</f>
        <v>63.8</v>
      </c>
      <c r="AV29" s="8">
        <f>SUM(AS29:AU29)/3</f>
        <v>74.38</v>
      </c>
      <c r="AW29" s="39">
        <f>COUNTA(F29:AR29)</f>
        <v>3</v>
      </c>
    </row>
    <row r="30" spans="1:49" s="1" customFormat="1" ht="12.75">
      <c r="A30" s="9">
        <v>28</v>
      </c>
      <c r="B30" s="26" t="s">
        <v>442</v>
      </c>
      <c r="C30" s="27" t="s">
        <v>23</v>
      </c>
      <c r="D30" s="59" t="s">
        <v>24</v>
      </c>
      <c r="E30" s="19" t="s">
        <v>25</v>
      </c>
      <c r="F30" s="88"/>
      <c r="P30" s="119"/>
      <c r="Q30" s="119"/>
      <c r="R30" s="119"/>
      <c r="S30" s="119"/>
      <c r="T30" s="119"/>
      <c r="U30" s="119"/>
      <c r="X30" s="1">
        <v>80</v>
      </c>
      <c r="Y30" s="1">
        <v>66.38</v>
      </c>
      <c r="AI30" s="1">
        <v>74.67</v>
      </c>
      <c r="AK30" s="119"/>
      <c r="AL30" s="119"/>
      <c r="AM30" s="119"/>
      <c r="AN30" s="119"/>
      <c r="AO30" s="119"/>
      <c r="AQ30" s="202"/>
      <c r="AR30" s="74"/>
      <c r="AS30" s="142">
        <f>LARGE(F30:AR30,1)</f>
        <v>80</v>
      </c>
      <c r="AT30" s="7">
        <f>LARGE(F30:AR30,2)</f>
        <v>74.67</v>
      </c>
      <c r="AU30" s="7">
        <f>LARGE(F30:AR30,3)</f>
        <v>66.38</v>
      </c>
      <c r="AV30" s="8">
        <f>SUM(AS30:AU30)/3</f>
        <v>73.68333333333334</v>
      </c>
      <c r="AW30" s="39">
        <f>COUNTA(F30:AR30)</f>
        <v>3</v>
      </c>
    </row>
    <row r="31" spans="1:49" s="1" customFormat="1" ht="12.75">
      <c r="A31" s="9">
        <v>29</v>
      </c>
      <c r="B31" s="26" t="s">
        <v>442</v>
      </c>
      <c r="C31" s="27" t="s">
        <v>477</v>
      </c>
      <c r="D31" s="59" t="s">
        <v>478</v>
      </c>
      <c r="E31" s="19" t="s">
        <v>479</v>
      </c>
      <c r="F31" s="88"/>
      <c r="G31" s="1">
        <v>75.33</v>
      </c>
      <c r="O31" s="1">
        <v>76</v>
      </c>
      <c r="P31" s="119"/>
      <c r="Q31" s="119"/>
      <c r="R31" s="119">
        <v>61.6</v>
      </c>
      <c r="S31" s="119"/>
      <c r="T31" s="119"/>
      <c r="U31" s="119"/>
      <c r="AK31" s="119"/>
      <c r="AL31" s="119"/>
      <c r="AM31" s="119"/>
      <c r="AN31" s="119">
        <v>56</v>
      </c>
      <c r="AO31" s="119"/>
      <c r="AP31" s="1">
        <v>69.33</v>
      </c>
      <c r="AQ31" s="202">
        <v>65.73</v>
      </c>
      <c r="AR31" s="74"/>
      <c r="AS31" s="142">
        <f>LARGE(F31:AR31,1)</f>
        <v>76</v>
      </c>
      <c r="AT31" s="7">
        <f>LARGE(F31:AR31,2)</f>
        <v>75.33</v>
      </c>
      <c r="AU31" s="7">
        <f>LARGE(F31:AR31,3)</f>
        <v>69.33</v>
      </c>
      <c r="AV31" s="8">
        <f>SUM(AS31:AU31)/3</f>
        <v>73.55333333333333</v>
      </c>
      <c r="AW31" s="39">
        <f>COUNTA(F31:AR31)</f>
        <v>6</v>
      </c>
    </row>
    <row r="32" spans="1:49" s="2" customFormat="1" ht="12.75">
      <c r="A32" s="9">
        <v>30</v>
      </c>
      <c r="B32" s="58" t="s">
        <v>442</v>
      </c>
      <c r="C32" s="27" t="s">
        <v>662</v>
      </c>
      <c r="D32" s="59" t="s">
        <v>92</v>
      </c>
      <c r="E32" s="19" t="s">
        <v>10</v>
      </c>
      <c r="F32" s="88"/>
      <c r="K32" s="2">
        <v>38.89</v>
      </c>
      <c r="N32" s="2">
        <v>63.33</v>
      </c>
      <c r="P32" s="121"/>
      <c r="Q32" s="121">
        <v>71.33</v>
      </c>
      <c r="R32" s="121"/>
      <c r="S32" s="121"/>
      <c r="T32" s="121"/>
      <c r="U32" s="121"/>
      <c r="W32" s="2">
        <v>55.42</v>
      </c>
      <c r="AB32" s="2">
        <v>70</v>
      </c>
      <c r="AG32" s="2">
        <v>78.67</v>
      </c>
      <c r="AK32" s="121"/>
      <c r="AL32" s="121"/>
      <c r="AM32" s="121"/>
      <c r="AN32" s="121"/>
      <c r="AO32" s="121"/>
      <c r="AQ32" s="205"/>
      <c r="AR32" s="140">
        <v>64.44</v>
      </c>
      <c r="AS32" s="142">
        <f>LARGE(F32:AR32,1)</f>
        <v>78.67</v>
      </c>
      <c r="AT32" s="7">
        <f>LARGE(F32:AR32,2)</f>
        <v>71.33</v>
      </c>
      <c r="AU32" s="7">
        <f>LARGE(F32:AR32,3)</f>
        <v>70</v>
      </c>
      <c r="AV32" s="8">
        <f>SUM(AS32:AU32)/3</f>
        <v>73.33333333333333</v>
      </c>
      <c r="AW32" s="39">
        <f>COUNTA(F32:AR32)</f>
        <v>7</v>
      </c>
    </row>
    <row r="33" spans="1:49" s="1" customFormat="1" ht="12.75">
      <c r="A33" s="9">
        <v>31</v>
      </c>
      <c r="B33" s="26" t="s">
        <v>442</v>
      </c>
      <c r="C33" s="27" t="s">
        <v>90</v>
      </c>
      <c r="D33" s="59" t="s">
        <v>91</v>
      </c>
      <c r="E33" s="19" t="s">
        <v>10</v>
      </c>
      <c r="F33" s="88">
        <v>60.98</v>
      </c>
      <c r="G33" s="1">
        <v>59.29</v>
      </c>
      <c r="H33" s="1">
        <v>51</v>
      </c>
      <c r="I33" s="1">
        <v>59.11</v>
      </c>
      <c r="O33" s="1">
        <v>57.36</v>
      </c>
      <c r="P33" s="119"/>
      <c r="Q33" s="119">
        <v>67.82</v>
      </c>
      <c r="R33" s="119">
        <v>54</v>
      </c>
      <c r="S33" s="119">
        <v>63.16</v>
      </c>
      <c r="T33" s="119"/>
      <c r="U33" s="119"/>
      <c r="Z33" s="1">
        <v>64.44</v>
      </c>
      <c r="AB33" s="1">
        <v>70.24</v>
      </c>
      <c r="AC33" s="1">
        <v>66.67</v>
      </c>
      <c r="AE33" s="1">
        <v>72.67</v>
      </c>
      <c r="AH33" s="1">
        <v>65.33</v>
      </c>
      <c r="AK33" s="119"/>
      <c r="AL33" s="119">
        <v>76.67</v>
      </c>
      <c r="AM33" s="119"/>
      <c r="AN33" s="119">
        <v>65.73</v>
      </c>
      <c r="AO33" s="119"/>
      <c r="AP33" s="1">
        <v>69.6</v>
      </c>
      <c r="AQ33" s="202">
        <v>66.38</v>
      </c>
      <c r="AR33" s="74"/>
      <c r="AS33" s="142">
        <f>LARGE(F33:AR33,1)</f>
        <v>76.67</v>
      </c>
      <c r="AT33" s="7">
        <f>LARGE(F33:AR33,2)</f>
        <v>72.67</v>
      </c>
      <c r="AU33" s="7">
        <f>LARGE(F33:AR33,3)</f>
        <v>70.24</v>
      </c>
      <c r="AV33" s="8">
        <f>SUM(AS33:AU33)/3</f>
        <v>73.19333333333333</v>
      </c>
      <c r="AW33" s="39">
        <f>COUNTA(F33:AR33)</f>
        <v>17</v>
      </c>
    </row>
    <row r="34" spans="1:49" s="1" customFormat="1" ht="12.75">
      <c r="A34" s="9">
        <v>32</v>
      </c>
      <c r="B34" s="26" t="s">
        <v>442</v>
      </c>
      <c r="C34" s="27" t="s">
        <v>229</v>
      </c>
      <c r="D34" s="59" t="s">
        <v>29</v>
      </c>
      <c r="E34" s="19" t="s">
        <v>10</v>
      </c>
      <c r="F34" s="88"/>
      <c r="P34" s="119"/>
      <c r="Q34" s="119"/>
      <c r="R34" s="119"/>
      <c r="S34" s="119"/>
      <c r="T34" s="119"/>
      <c r="U34" s="119"/>
      <c r="Z34" s="1">
        <v>57.36</v>
      </c>
      <c r="AB34" s="1">
        <v>52.27</v>
      </c>
      <c r="AC34" s="1">
        <v>68.31</v>
      </c>
      <c r="AE34" s="1">
        <v>70</v>
      </c>
      <c r="AH34" s="1">
        <v>78.67</v>
      </c>
      <c r="AK34" s="119"/>
      <c r="AL34" s="119">
        <v>70.67</v>
      </c>
      <c r="AM34" s="119"/>
      <c r="AN34" s="119">
        <v>57</v>
      </c>
      <c r="AO34" s="119"/>
      <c r="AQ34" s="202">
        <v>66</v>
      </c>
      <c r="AR34" s="74"/>
      <c r="AS34" s="142">
        <f>LARGE(F34:AR34,1)</f>
        <v>78.67</v>
      </c>
      <c r="AT34" s="7">
        <f>LARGE(F34:AR34,2)</f>
        <v>70.67</v>
      </c>
      <c r="AU34" s="7">
        <f>LARGE(F34:AR34,3)</f>
        <v>70</v>
      </c>
      <c r="AV34" s="8">
        <f>SUM(AS34:AU34)/3</f>
        <v>73.11333333333333</v>
      </c>
      <c r="AW34" s="39">
        <f>COUNTA(F34:AR34)</f>
        <v>8</v>
      </c>
    </row>
    <row r="35" spans="1:49" s="1" customFormat="1" ht="12.75">
      <c r="A35" s="9">
        <v>33</v>
      </c>
      <c r="B35" s="26" t="s">
        <v>442</v>
      </c>
      <c r="C35" s="27" t="s">
        <v>70</v>
      </c>
      <c r="D35" s="59" t="s">
        <v>71</v>
      </c>
      <c r="E35" s="19" t="s">
        <v>10</v>
      </c>
      <c r="F35" s="88">
        <v>70.89</v>
      </c>
      <c r="G35" s="1">
        <v>63.16</v>
      </c>
      <c r="I35" s="1">
        <v>47.78</v>
      </c>
      <c r="O35" s="1">
        <v>71.53</v>
      </c>
      <c r="P35" s="119"/>
      <c r="Q35" s="119"/>
      <c r="R35" s="119">
        <v>49.78</v>
      </c>
      <c r="S35" s="119">
        <v>61.87</v>
      </c>
      <c r="T35" s="119">
        <v>72.67</v>
      </c>
      <c r="U35" s="119">
        <v>62.51</v>
      </c>
      <c r="AB35" s="1">
        <v>74</v>
      </c>
      <c r="AC35" s="1">
        <v>52.27</v>
      </c>
      <c r="AK35" s="119"/>
      <c r="AL35" s="119"/>
      <c r="AM35" s="119"/>
      <c r="AN35" s="119">
        <v>63.8</v>
      </c>
      <c r="AO35" s="119"/>
      <c r="AQ35" s="202"/>
      <c r="AR35" s="74"/>
      <c r="AS35" s="142">
        <f>LARGE(F35:AR35,1)</f>
        <v>74</v>
      </c>
      <c r="AT35" s="7">
        <f>LARGE(F35:AR35,2)</f>
        <v>72.67</v>
      </c>
      <c r="AU35" s="7">
        <f>LARGE(F35:AR35,3)</f>
        <v>71.53</v>
      </c>
      <c r="AV35" s="8">
        <f>SUM(AS35:AU35)/3</f>
        <v>72.73333333333333</v>
      </c>
      <c r="AW35" s="39">
        <f>COUNTA(F35:AR35)</f>
        <v>11</v>
      </c>
    </row>
    <row r="36" spans="1:49" s="1" customFormat="1" ht="12.75">
      <c r="A36" s="9">
        <v>34</v>
      </c>
      <c r="B36" s="26" t="s">
        <v>442</v>
      </c>
      <c r="C36" s="27" t="s">
        <v>521</v>
      </c>
      <c r="D36" s="59" t="s">
        <v>78</v>
      </c>
      <c r="E36" s="19" t="s">
        <v>10</v>
      </c>
      <c r="F36" s="88"/>
      <c r="K36" s="1">
        <v>67.2</v>
      </c>
      <c r="N36" s="1">
        <v>64.44</v>
      </c>
      <c r="P36" s="119"/>
      <c r="Q36" s="119">
        <v>70</v>
      </c>
      <c r="R36" s="119"/>
      <c r="S36" s="119"/>
      <c r="T36" s="119"/>
      <c r="U36" s="119"/>
      <c r="V36" s="1">
        <v>68.67</v>
      </c>
      <c r="Z36" s="1">
        <v>72.8</v>
      </c>
      <c r="AC36" s="1">
        <v>55.38</v>
      </c>
      <c r="AG36" s="1">
        <v>74.76</v>
      </c>
      <c r="AK36" s="119"/>
      <c r="AL36" s="119"/>
      <c r="AM36" s="119"/>
      <c r="AN36" s="119"/>
      <c r="AO36" s="119"/>
      <c r="AQ36" s="202"/>
      <c r="AR36" s="74"/>
      <c r="AS36" s="142">
        <f>LARGE(F36:AR36,1)</f>
        <v>74.76</v>
      </c>
      <c r="AT36" s="7">
        <f>LARGE(F36:AR36,2)</f>
        <v>72.8</v>
      </c>
      <c r="AU36" s="7">
        <f>LARGE(F36:AR36,3)</f>
        <v>70</v>
      </c>
      <c r="AV36" s="8">
        <f>SUM(AS36:AU36)/3</f>
        <v>72.52</v>
      </c>
      <c r="AW36" s="39">
        <f>COUNTA(F36:AR36)</f>
        <v>7</v>
      </c>
    </row>
    <row r="37" spans="1:49" s="1" customFormat="1" ht="12.75">
      <c r="A37" s="9">
        <v>35</v>
      </c>
      <c r="B37" s="26" t="s">
        <v>442</v>
      </c>
      <c r="C37" s="27" t="s">
        <v>594</v>
      </c>
      <c r="D37" s="59" t="s">
        <v>595</v>
      </c>
      <c r="E37" s="19" t="s">
        <v>15</v>
      </c>
      <c r="F37" s="88"/>
      <c r="J37" s="1">
        <v>54.76</v>
      </c>
      <c r="L37" s="1">
        <v>60.58</v>
      </c>
      <c r="P37" s="119"/>
      <c r="Q37" s="119"/>
      <c r="R37" s="119"/>
      <c r="S37" s="119"/>
      <c r="T37" s="119"/>
      <c r="U37" s="119"/>
      <c r="V37" s="1">
        <v>77.33</v>
      </c>
      <c r="AK37" s="119">
        <v>73.33</v>
      </c>
      <c r="AL37" s="119"/>
      <c r="AM37" s="119"/>
      <c r="AN37" s="119"/>
      <c r="AO37" s="119"/>
      <c r="AP37" s="1">
        <v>66.67</v>
      </c>
      <c r="AQ37" s="202"/>
      <c r="AR37" s="74"/>
      <c r="AS37" s="142">
        <f>LARGE(F37:AR37,1)</f>
        <v>77.33</v>
      </c>
      <c r="AT37" s="7">
        <f>LARGE(F37:AR37,2)</f>
        <v>73.33</v>
      </c>
      <c r="AU37" s="7">
        <f>LARGE(F37:AR37,3)</f>
        <v>66.67</v>
      </c>
      <c r="AV37" s="8">
        <f>SUM(AS37:AU37)/3</f>
        <v>72.44333333333333</v>
      </c>
      <c r="AW37" s="39">
        <f>COUNTA(F37:AR37)</f>
        <v>5</v>
      </c>
    </row>
    <row r="38" spans="1:49" s="1" customFormat="1" ht="12.75">
      <c r="A38" s="9">
        <v>36</v>
      </c>
      <c r="B38" s="26" t="s">
        <v>442</v>
      </c>
      <c r="C38" s="27" t="s">
        <v>351</v>
      </c>
      <c r="D38" s="59" t="s">
        <v>289</v>
      </c>
      <c r="E38" s="19" t="s">
        <v>10</v>
      </c>
      <c r="F38" s="88"/>
      <c r="O38" s="1">
        <v>68.96</v>
      </c>
      <c r="P38" s="119"/>
      <c r="Q38" s="119"/>
      <c r="R38" s="119">
        <v>72.18</v>
      </c>
      <c r="S38" s="156"/>
      <c r="T38" s="119"/>
      <c r="U38" s="119"/>
      <c r="V38" s="1">
        <v>70.89</v>
      </c>
      <c r="AB38" s="1">
        <v>67.33</v>
      </c>
      <c r="AF38" s="1">
        <v>74</v>
      </c>
      <c r="AK38" s="119"/>
      <c r="AL38" s="119"/>
      <c r="AM38" s="119"/>
      <c r="AN38" s="119">
        <v>67.02</v>
      </c>
      <c r="AO38" s="119"/>
      <c r="AP38" s="1">
        <v>64.44</v>
      </c>
      <c r="AQ38" s="202"/>
      <c r="AR38" s="74"/>
      <c r="AS38" s="142">
        <f>LARGE(F38:AR38,1)</f>
        <v>74</v>
      </c>
      <c r="AT38" s="7">
        <f>LARGE(F38:AR38,2)</f>
        <v>72.18</v>
      </c>
      <c r="AU38" s="7">
        <f>LARGE(F38:AR38,3)</f>
        <v>70.89</v>
      </c>
      <c r="AV38" s="8">
        <f>SUM(AS38:AU38)/3</f>
        <v>72.35666666666667</v>
      </c>
      <c r="AW38" s="39">
        <f>COUNTA(F38:AR38)</f>
        <v>7</v>
      </c>
    </row>
    <row r="39" spans="1:49" s="21" customFormat="1" ht="12.75">
      <c r="A39" s="9">
        <v>37</v>
      </c>
      <c r="B39" s="26" t="s">
        <v>10</v>
      </c>
      <c r="C39" s="27" t="s">
        <v>290</v>
      </c>
      <c r="D39" s="59" t="s">
        <v>169</v>
      </c>
      <c r="E39" s="19" t="s">
        <v>10</v>
      </c>
      <c r="F39" s="88"/>
      <c r="G39" s="21">
        <v>62.84</v>
      </c>
      <c r="N39" s="21">
        <v>67.33</v>
      </c>
      <c r="P39" s="120"/>
      <c r="Q39" s="120">
        <v>71.53</v>
      </c>
      <c r="R39" s="120"/>
      <c r="S39" s="120">
        <v>63.8</v>
      </c>
      <c r="T39" s="120">
        <v>57.36</v>
      </c>
      <c r="U39" s="120">
        <v>62.22</v>
      </c>
      <c r="AF39" s="21">
        <v>51.6</v>
      </c>
      <c r="AG39" s="21">
        <v>73.33</v>
      </c>
      <c r="AK39" s="120"/>
      <c r="AL39" s="120"/>
      <c r="AM39" s="120">
        <v>67.33</v>
      </c>
      <c r="AN39" s="120"/>
      <c r="AO39" s="120"/>
      <c r="AQ39" s="204"/>
      <c r="AR39" s="139">
        <v>72</v>
      </c>
      <c r="AS39" s="142">
        <f>LARGE(F39:AR39,1)</f>
        <v>73.33</v>
      </c>
      <c r="AT39" s="7">
        <f>LARGE(F39:AR39,2)</f>
        <v>72</v>
      </c>
      <c r="AU39" s="7">
        <f>LARGE(F39:AR39,3)</f>
        <v>71.53</v>
      </c>
      <c r="AV39" s="8">
        <f>SUM(AS39:AU39)/3</f>
        <v>72.28666666666666</v>
      </c>
      <c r="AW39" s="39">
        <f>COUNTA(F39:AR39)</f>
        <v>10</v>
      </c>
    </row>
    <row r="40" spans="1:49" s="1" customFormat="1" ht="12.75">
      <c r="A40" s="9">
        <v>38</v>
      </c>
      <c r="B40" s="26" t="s">
        <v>442</v>
      </c>
      <c r="C40" s="27" t="s">
        <v>77</v>
      </c>
      <c r="D40" s="59" t="s">
        <v>78</v>
      </c>
      <c r="E40" s="19" t="s">
        <v>10</v>
      </c>
      <c r="F40" s="88"/>
      <c r="G40" s="1">
        <v>60.58</v>
      </c>
      <c r="K40" s="1">
        <v>58</v>
      </c>
      <c r="O40" s="1">
        <v>59.33</v>
      </c>
      <c r="P40" s="119"/>
      <c r="Q40" s="119"/>
      <c r="R40" s="119">
        <v>72.67</v>
      </c>
      <c r="S40" s="119"/>
      <c r="T40" s="119"/>
      <c r="U40" s="119"/>
      <c r="AB40" s="1">
        <v>64.67</v>
      </c>
      <c r="AF40" s="1">
        <v>74.67</v>
      </c>
      <c r="AK40" s="119"/>
      <c r="AL40" s="119"/>
      <c r="AM40" s="119"/>
      <c r="AN40" s="119">
        <v>64.44</v>
      </c>
      <c r="AO40" s="119"/>
      <c r="AP40" s="1">
        <v>69.33</v>
      </c>
      <c r="AQ40" s="202"/>
      <c r="AR40" s="74"/>
      <c r="AS40" s="142">
        <f>LARGE(F40:AR40,1)</f>
        <v>74.67</v>
      </c>
      <c r="AT40" s="7">
        <f>LARGE(F40:AR40,2)</f>
        <v>72.67</v>
      </c>
      <c r="AU40" s="7">
        <f>LARGE(F40:AR40,3)</f>
        <v>69.33</v>
      </c>
      <c r="AV40" s="8">
        <f>SUM(AS40:AU40)/3</f>
        <v>72.22333333333334</v>
      </c>
      <c r="AW40" s="39">
        <f>COUNTA(F40:AR40)</f>
        <v>8</v>
      </c>
    </row>
    <row r="41" spans="1:49" s="144" customFormat="1" ht="12.75">
      <c r="A41" s="9">
        <v>39</v>
      </c>
      <c r="B41" s="143" t="s">
        <v>442</v>
      </c>
      <c r="C41" s="38" t="s">
        <v>291</v>
      </c>
      <c r="D41" s="70" t="s">
        <v>208</v>
      </c>
      <c r="E41" s="208" t="s">
        <v>10</v>
      </c>
      <c r="F41" s="209">
        <v>62.22</v>
      </c>
      <c r="K41" s="144">
        <v>78.67</v>
      </c>
      <c r="P41" s="145"/>
      <c r="Q41" s="145"/>
      <c r="R41" s="145"/>
      <c r="S41" s="145"/>
      <c r="T41" s="145"/>
      <c r="U41" s="145"/>
      <c r="V41" s="144">
        <v>65.09</v>
      </c>
      <c r="AF41" s="144">
        <v>72.67</v>
      </c>
      <c r="AK41" s="145"/>
      <c r="AL41" s="145"/>
      <c r="AM41" s="145"/>
      <c r="AN41" s="145"/>
      <c r="AO41" s="145"/>
      <c r="AQ41" s="203"/>
      <c r="AR41" s="146"/>
      <c r="AS41" s="142">
        <f>LARGE(F41:AR41,1)</f>
        <v>78.67</v>
      </c>
      <c r="AT41" s="7">
        <f>LARGE(F41:AR41,2)</f>
        <v>72.67</v>
      </c>
      <c r="AU41" s="7">
        <f>LARGE(F41:AR41,3)</f>
        <v>65.09</v>
      </c>
      <c r="AV41" s="8">
        <f>SUM(AS41:AU41)/3</f>
        <v>72.14333333333333</v>
      </c>
      <c r="AW41" s="39">
        <f>COUNTA(F41:AR41)</f>
        <v>4</v>
      </c>
    </row>
    <row r="42" spans="1:49" s="144" customFormat="1" ht="12.75">
      <c r="A42" s="9">
        <v>40</v>
      </c>
      <c r="B42" s="143" t="s">
        <v>442</v>
      </c>
      <c r="C42" s="38" t="s">
        <v>70</v>
      </c>
      <c r="D42" s="70" t="s">
        <v>178</v>
      </c>
      <c r="E42" s="208" t="s">
        <v>10</v>
      </c>
      <c r="F42" s="209">
        <v>59.29</v>
      </c>
      <c r="I42" s="144">
        <v>51.6</v>
      </c>
      <c r="O42" s="144">
        <v>69.33</v>
      </c>
      <c r="P42" s="145"/>
      <c r="Q42" s="145"/>
      <c r="R42" s="145">
        <v>57.24</v>
      </c>
      <c r="S42" s="145">
        <v>53.49</v>
      </c>
      <c r="T42" s="145">
        <v>61.22</v>
      </c>
      <c r="U42" s="145">
        <v>56.71</v>
      </c>
      <c r="AB42" s="144">
        <v>73.33</v>
      </c>
      <c r="AC42" s="144">
        <v>62.67</v>
      </c>
      <c r="AK42" s="145"/>
      <c r="AL42" s="145"/>
      <c r="AM42" s="145"/>
      <c r="AN42" s="145">
        <v>72</v>
      </c>
      <c r="AO42" s="145"/>
      <c r="AQ42" s="203"/>
      <c r="AR42" s="146"/>
      <c r="AS42" s="142">
        <f>LARGE(F42:AR42,1)</f>
        <v>73.33</v>
      </c>
      <c r="AT42" s="7">
        <f>LARGE(F42:AR42,2)</f>
        <v>72</v>
      </c>
      <c r="AU42" s="7">
        <f>LARGE(F42:AR42,3)</f>
        <v>69.33</v>
      </c>
      <c r="AV42" s="8">
        <f>SUM(AS42:AU42)/3</f>
        <v>71.55333333333333</v>
      </c>
      <c r="AW42" s="39">
        <f>COUNTA(F42:AR42)</f>
        <v>10</v>
      </c>
    </row>
    <row r="43" spans="1:49" s="1" customFormat="1" ht="12.75">
      <c r="A43" s="9">
        <v>41</v>
      </c>
      <c r="B43" s="26" t="s">
        <v>10</v>
      </c>
      <c r="C43" s="27" t="s">
        <v>58</v>
      </c>
      <c r="D43" s="59" t="s">
        <v>59</v>
      </c>
      <c r="E43" s="19" t="s">
        <v>10</v>
      </c>
      <c r="F43" s="88"/>
      <c r="H43" s="1">
        <v>36.98</v>
      </c>
      <c r="I43" s="1">
        <v>59.33</v>
      </c>
      <c r="P43" s="119"/>
      <c r="Q43" s="119"/>
      <c r="R43" s="119"/>
      <c r="S43" s="119">
        <v>48.53</v>
      </c>
      <c r="T43" s="119">
        <v>32.53</v>
      </c>
      <c r="U43" s="119">
        <v>58.64</v>
      </c>
      <c r="Z43" s="1">
        <v>62.22</v>
      </c>
      <c r="AB43" s="1">
        <v>59.33</v>
      </c>
      <c r="AC43" s="1">
        <v>54.76</v>
      </c>
      <c r="AE43" s="1">
        <v>67.33</v>
      </c>
      <c r="AK43" s="119"/>
      <c r="AL43" s="119">
        <v>68.67</v>
      </c>
      <c r="AM43" s="119"/>
      <c r="AN43" s="119">
        <v>66.38</v>
      </c>
      <c r="AO43" s="119"/>
      <c r="AP43" s="1">
        <v>76.67</v>
      </c>
      <c r="AQ43" s="202">
        <v>54.13</v>
      </c>
      <c r="AR43" s="74"/>
      <c r="AS43" s="142">
        <f>LARGE(F43:AR43,1)</f>
        <v>76.67</v>
      </c>
      <c r="AT43" s="7">
        <f>LARGE(F43:AR43,2)</f>
        <v>68.67</v>
      </c>
      <c r="AU43" s="7">
        <f>LARGE(F43:AR43,3)</f>
        <v>67.33</v>
      </c>
      <c r="AV43" s="8">
        <f>SUM(AS43:AU43)/3</f>
        <v>70.89</v>
      </c>
      <c r="AW43" s="151">
        <f>COUNTA(F43:AR43)</f>
        <v>13</v>
      </c>
    </row>
    <row r="44" spans="1:49" s="1" customFormat="1" ht="12.75">
      <c r="A44" s="9">
        <v>42</v>
      </c>
      <c r="B44" s="26" t="s">
        <v>442</v>
      </c>
      <c r="C44" s="27" t="s">
        <v>28</v>
      </c>
      <c r="D44" s="59" t="s">
        <v>29</v>
      </c>
      <c r="E44" s="19" t="s">
        <v>10</v>
      </c>
      <c r="F44" s="88"/>
      <c r="I44" s="1">
        <v>63.47</v>
      </c>
      <c r="P44" s="119">
        <v>70.31</v>
      </c>
      <c r="Q44" s="119"/>
      <c r="R44" s="119"/>
      <c r="S44" s="119"/>
      <c r="T44" s="119"/>
      <c r="U44" s="119"/>
      <c r="Z44" s="1">
        <v>73.33</v>
      </c>
      <c r="AC44" s="1">
        <v>67.67</v>
      </c>
      <c r="AK44" s="119"/>
      <c r="AL44" s="119"/>
      <c r="AM44" s="119"/>
      <c r="AN44" s="119"/>
      <c r="AO44" s="119"/>
      <c r="AQ44" s="202"/>
      <c r="AR44" s="74"/>
      <c r="AS44" s="142">
        <f>LARGE(F44:AR44,1)</f>
        <v>73.33</v>
      </c>
      <c r="AT44" s="7">
        <f>LARGE(F44:AR44,2)</f>
        <v>70.31</v>
      </c>
      <c r="AU44" s="7">
        <f>LARGE(F44:AR44,3)</f>
        <v>67.67</v>
      </c>
      <c r="AV44" s="8">
        <f>SUM(AS44:AU44)/3</f>
        <v>70.43666666666667</v>
      </c>
      <c r="AW44" s="151">
        <f>COUNTA(F44:AR44)</f>
        <v>4</v>
      </c>
    </row>
    <row r="45" spans="1:49" s="21" customFormat="1" ht="12.75">
      <c r="A45" s="9">
        <v>43</v>
      </c>
      <c r="B45" s="26" t="s">
        <v>442</v>
      </c>
      <c r="C45" s="27" t="s">
        <v>396</v>
      </c>
      <c r="D45" s="59" t="s">
        <v>65</v>
      </c>
      <c r="E45" s="19" t="s">
        <v>15</v>
      </c>
      <c r="F45" s="88"/>
      <c r="J45" s="21">
        <v>66</v>
      </c>
      <c r="L45" s="21">
        <v>64.44</v>
      </c>
      <c r="P45" s="120"/>
      <c r="Q45" s="120"/>
      <c r="R45" s="120"/>
      <c r="S45" s="120"/>
      <c r="T45" s="120"/>
      <c r="U45" s="120"/>
      <c r="X45" s="21">
        <v>69.6</v>
      </c>
      <c r="Y45" s="21">
        <v>58.64</v>
      </c>
      <c r="AA45" s="21">
        <v>71.33</v>
      </c>
      <c r="AK45" s="120">
        <v>63.16</v>
      </c>
      <c r="AL45" s="120"/>
      <c r="AM45" s="120">
        <v>69</v>
      </c>
      <c r="AN45" s="120"/>
      <c r="AO45" s="120"/>
      <c r="AQ45" s="204"/>
      <c r="AR45" s="139"/>
      <c r="AS45" s="142">
        <f>LARGE(F45:AR45,1)</f>
        <v>71.33</v>
      </c>
      <c r="AT45" s="7">
        <f>LARGE(F45:AR45,2)</f>
        <v>69.6</v>
      </c>
      <c r="AU45" s="7">
        <f>LARGE(F45:AR45,3)</f>
        <v>69</v>
      </c>
      <c r="AV45" s="8">
        <f>SUM(AS45:AU45)/3</f>
        <v>69.97666666666667</v>
      </c>
      <c r="AW45" s="39">
        <f>COUNTA(F45:AR45)</f>
        <v>7</v>
      </c>
    </row>
    <row r="46" spans="1:49" s="1" customFormat="1" ht="12.75">
      <c r="A46" s="9">
        <v>44</v>
      </c>
      <c r="B46" s="26" t="s">
        <v>442</v>
      </c>
      <c r="C46" s="36" t="s">
        <v>283</v>
      </c>
      <c r="D46" s="67" t="s">
        <v>44</v>
      </c>
      <c r="E46" s="22" t="s">
        <v>22</v>
      </c>
      <c r="F46" s="90"/>
      <c r="J46" s="1">
        <v>65.33</v>
      </c>
      <c r="L46" s="1">
        <v>55.8</v>
      </c>
      <c r="N46" s="1">
        <v>62</v>
      </c>
      <c r="P46" s="119"/>
      <c r="Q46" s="119">
        <v>68.67</v>
      </c>
      <c r="R46" s="119"/>
      <c r="S46" s="119"/>
      <c r="T46" s="119"/>
      <c r="U46" s="119"/>
      <c r="AK46" s="119">
        <v>73.33</v>
      </c>
      <c r="AL46" s="119"/>
      <c r="AM46" s="119">
        <v>64.67</v>
      </c>
      <c r="AN46" s="119"/>
      <c r="AO46" s="119"/>
      <c r="AQ46" s="202"/>
      <c r="AR46" s="74">
        <v>67.02</v>
      </c>
      <c r="AS46" s="142">
        <f>LARGE(F46:AR46,1)</f>
        <v>73.33</v>
      </c>
      <c r="AT46" s="7">
        <f>LARGE(F46:AR46,2)</f>
        <v>68.67</v>
      </c>
      <c r="AU46" s="7">
        <f>LARGE(F46:AR46,3)</f>
        <v>67.02</v>
      </c>
      <c r="AV46" s="8">
        <f>SUM(AS46:AU46)/3</f>
        <v>69.67333333333333</v>
      </c>
      <c r="AW46" s="39">
        <f>COUNTA(F46:AR46)</f>
        <v>7</v>
      </c>
    </row>
    <row r="47" spans="1:49" s="1" customFormat="1" ht="12.75">
      <c r="A47" s="9">
        <v>45</v>
      </c>
      <c r="B47" s="26" t="s">
        <v>10</v>
      </c>
      <c r="C47" s="27" t="s">
        <v>353</v>
      </c>
      <c r="D47" s="59" t="s">
        <v>325</v>
      </c>
      <c r="E47" s="19" t="s">
        <v>15</v>
      </c>
      <c r="F47" s="88"/>
      <c r="P47" s="119"/>
      <c r="Q47" s="119"/>
      <c r="R47" s="119"/>
      <c r="S47" s="119">
        <v>63.33</v>
      </c>
      <c r="T47" s="119">
        <v>64.67</v>
      </c>
      <c r="U47" s="119">
        <v>68</v>
      </c>
      <c r="Y47" s="1">
        <v>70</v>
      </c>
      <c r="AA47" s="1">
        <v>68</v>
      </c>
      <c r="AC47" s="1">
        <v>70.67</v>
      </c>
      <c r="AK47" s="119"/>
      <c r="AL47" s="119"/>
      <c r="AM47" s="119"/>
      <c r="AN47" s="119"/>
      <c r="AO47" s="119"/>
      <c r="AQ47" s="202"/>
      <c r="AR47" s="74"/>
      <c r="AS47" s="142">
        <f>LARGE(F47:AR47,1)</f>
        <v>70.67</v>
      </c>
      <c r="AT47" s="7">
        <f>LARGE(F47:AR47,2)</f>
        <v>70</v>
      </c>
      <c r="AU47" s="7">
        <f>LARGE(F47:AR47,3)</f>
        <v>68</v>
      </c>
      <c r="AV47" s="8">
        <f>SUM(AS47:AU47)/3</f>
        <v>69.55666666666667</v>
      </c>
      <c r="AW47" s="39">
        <f>COUNTA(F47:AR47)</f>
        <v>6</v>
      </c>
    </row>
    <row r="48" spans="1:49" s="1" customFormat="1" ht="12.75">
      <c r="A48" s="9">
        <v>46</v>
      </c>
      <c r="B48" s="26" t="s">
        <v>442</v>
      </c>
      <c r="C48" s="27" t="s">
        <v>42</v>
      </c>
      <c r="D48" s="59" t="s">
        <v>43</v>
      </c>
      <c r="E48" s="19" t="s">
        <v>10</v>
      </c>
      <c r="F48" s="88"/>
      <c r="O48" s="1">
        <v>78</v>
      </c>
      <c r="P48" s="119"/>
      <c r="Q48" s="119"/>
      <c r="R48" s="119">
        <v>69.33</v>
      </c>
      <c r="S48" s="119"/>
      <c r="T48" s="119"/>
      <c r="U48" s="119"/>
      <c r="AF48" s="1">
        <v>52.2</v>
      </c>
      <c r="AK48" s="119"/>
      <c r="AL48" s="119"/>
      <c r="AM48" s="119"/>
      <c r="AN48" s="119">
        <v>61.22</v>
      </c>
      <c r="AO48" s="119"/>
      <c r="AQ48" s="202"/>
      <c r="AR48" s="74"/>
      <c r="AS48" s="142">
        <f>LARGE(F48:AR48,1)</f>
        <v>78</v>
      </c>
      <c r="AT48" s="7">
        <f>LARGE(F48:AR48,2)</f>
        <v>69.33</v>
      </c>
      <c r="AU48" s="7">
        <f>LARGE(F48:AR48,3)</f>
        <v>61.22</v>
      </c>
      <c r="AV48" s="8">
        <f>SUM(AS48:AU48)/3</f>
        <v>69.51666666666667</v>
      </c>
      <c r="AW48" s="39">
        <f>COUNTA(F48:AR48)</f>
        <v>4</v>
      </c>
    </row>
    <row r="49" spans="1:49" s="1" customFormat="1" ht="12.75">
      <c r="A49" s="9">
        <v>47</v>
      </c>
      <c r="B49" s="26" t="s">
        <v>10</v>
      </c>
      <c r="C49" s="27" t="s">
        <v>52</v>
      </c>
      <c r="D49" s="59" t="s">
        <v>53</v>
      </c>
      <c r="E49" s="19" t="s">
        <v>15</v>
      </c>
      <c r="F49" s="88"/>
      <c r="J49" s="1">
        <v>57.36</v>
      </c>
      <c r="L49" s="1">
        <v>63.8</v>
      </c>
      <c r="P49" s="119"/>
      <c r="Q49" s="119"/>
      <c r="R49" s="119"/>
      <c r="S49" s="119"/>
      <c r="T49" s="119"/>
      <c r="U49" s="119"/>
      <c r="X49" s="1">
        <v>67.33</v>
      </c>
      <c r="AD49" s="1">
        <v>57.87</v>
      </c>
      <c r="AI49" s="1">
        <v>77.33</v>
      </c>
      <c r="AJ49" s="1">
        <v>61.87</v>
      </c>
      <c r="AK49" s="119"/>
      <c r="AL49" s="119"/>
      <c r="AM49" s="119"/>
      <c r="AN49" s="119"/>
      <c r="AO49" s="119"/>
      <c r="AQ49" s="202"/>
      <c r="AR49" s="74"/>
      <c r="AS49" s="142">
        <f>LARGE(F49:AR49,1)</f>
        <v>77.33</v>
      </c>
      <c r="AT49" s="7">
        <f>LARGE(F49:AR49,2)</f>
        <v>67.33</v>
      </c>
      <c r="AU49" s="7">
        <f>LARGE(F49:AR49,3)</f>
        <v>63.8</v>
      </c>
      <c r="AV49" s="8">
        <f>SUM(AS49:AU49)/3</f>
        <v>69.48666666666666</v>
      </c>
      <c r="AW49" s="39">
        <f>COUNTA(F49:AR49)</f>
        <v>6</v>
      </c>
    </row>
    <row r="50" spans="1:49" s="1" customFormat="1" ht="12.75">
      <c r="A50" s="9">
        <v>48</v>
      </c>
      <c r="B50" s="26" t="s">
        <v>442</v>
      </c>
      <c r="C50" s="27" t="s">
        <v>40</v>
      </c>
      <c r="D50" s="59" t="s">
        <v>208</v>
      </c>
      <c r="E50" s="19" t="s">
        <v>10</v>
      </c>
      <c r="F50" s="88"/>
      <c r="H50" s="1">
        <v>66</v>
      </c>
      <c r="P50" s="119"/>
      <c r="Q50" s="119"/>
      <c r="R50" s="119"/>
      <c r="S50" s="119"/>
      <c r="T50" s="119"/>
      <c r="U50" s="119"/>
      <c r="AB50" s="1">
        <v>68</v>
      </c>
      <c r="AK50" s="119"/>
      <c r="AL50" s="119">
        <v>72</v>
      </c>
      <c r="AM50" s="119"/>
      <c r="AN50" s="119"/>
      <c r="AO50" s="119"/>
      <c r="AQ50" s="202">
        <v>57.36</v>
      </c>
      <c r="AR50" s="74"/>
      <c r="AS50" s="142">
        <f>LARGE(F50:AR50,1)</f>
        <v>72</v>
      </c>
      <c r="AT50" s="7">
        <f>LARGE(F50:AR50,2)</f>
        <v>68</v>
      </c>
      <c r="AU50" s="7">
        <f>LARGE(F50:AR50,3)</f>
        <v>66</v>
      </c>
      <c r="AV50" s="8">
        <f>SUM(AS50:AU50)/3</f>
        <v>68.66666666666667</v>
      </c>
      <c r="AW50" s="39">
        <f>COUNTA(F50:AR50)</f>
        <v>4</v>
      </c>
    </row>
    <row r="51" spans="1:49" s="1" customFormat="1" ht="12.75">
      <c r="A51" s="9">
        <v>49</v>
      </c>
      <c r="B51" s="26" t="s">
        <v>442</v>
      </c>
      <c r="C51" s="27" t="s">
        <v>141</v>
      </c>
      <c r="D51" s="59" t="s">
        <v>700</v>
      </c>
      <c r="E51" s="19" t="s">
        <v>25</v>
      </c>
      <c r="F51" s="88"/>
      <c r="P51" s="119"/>
      <c r="Q51" s="119"/>
      <c r="R51" s="119"/>
      <c r="S51" s="119"/>
      <c r="T51" s="119"/>
      <c r="U51" s="119"/>
      <c r="X51" s="1">
        <v>74</v>
      </c>
      <c r="AA51" s="1">
        <v>63.8</v>
      </c>
      <c r="AI51" s="1">
        <v>64</v>
      </c>
      <c r="AJ51" s="1">
        <v>66.67</v>
      </c>
      <c r="AK51" s="119"/>
      <c r="AL51" s="119"/>
      <c r="AM51" s="119"/>
      <c r="AN51" s="119"/>
      <c r="AO51" s="119"/>
      <c r="AQ51" s="202"/>
      <c r="AR51" s="74"/>
      <c r="AS51" s="142">
        <f>LARGE(F51:AR51,1)</f>
        <v>74</v>
      </c>
      <c r="AT51" s="7">
        <f>LARGE(F51:AR51,2)</f>
        <v>66.67</v>
      </c>
      <c r="AU51" s="7">
        <f>LARGE(F51:AR51,3)</f>
        <v>64</v>
      </c>
      <c r="AV51" s="8">
        <f>SUM(AS51:AU51)/3</f>
        <v>68.22333333333334</v>
      </c>
      <c r="AW51" s="39">
        <f>COUNTA(F51:AR51)</f>
        <v>4</v>
      </c>
    </row>
    <row r="52" spans="1:49" s="21" customFormat="1" ht="12.75">
      <c r="A52" s="9">
        <v>50</v>
      </c>
      <c r="B52" s="26" t="s">
        <v>442</v>
      </c>
      <c r="C52" s="27" t="s">
        <v>26</v>
      </c>
      <c r="D52" s="59" t="s">
        <v>27</v>
      </c>
      <c r="E52" s="19" t="s">
        <v>10</v>
      </c>
      <c r="F52" s="88"/>
      <c r="H52" s="21">
        <v>58</v>
      </c>
      <c r="I52" s="21">
        <v>59.11</v>
      </c>
      <c r="P52" s="120"/>
      <c r="Q52" s="120"/>
      <c r="R52" s="120"/>
      <c r="S52" s="120"/>
      <c r="T52" s="120"/>
      <c r="U52" s="120"/>
      <c r="AB52" s="21">
        <v>62.51</v>
      </c>
      <c r="AC52" s="21">
        <v>55.42</v>
      </c>
      <c r="AH52" s="21">
        <v>67.33</v>
      </c>
      <c r="AK52" s="120"/>
      <c r="AL52" s="120">
        <v>66.38</v>
      </c>
      <c r="AM52" s="120"/>
      <c r="AN52" s="120">
        <v>70.67</v>
      </c>
      <c r="AO52" s="120"/>
      <c r="AP52" s="21">
        <v>58.49</v>
      </c>
      <c r="AQ52" s="204">
        <v>52.84</v>
      </c>
      <c r="AR52" s="139"/>
      <c r="AS52" s="142">
        <f>LARGE(F52:AR52,1)</f>
        <v>70.67</v>
      </c>
      <c r="AT52" s="7">
        <f>LARGE(F52:AR52,2)</f>
        <v>67.33</v>
      </c>
      <c r="AU52" s="7">
        <f>LARGE(F52:AR52,3)</f>
        <v>66.38</v>
      </c>
      <c r="AV52" s="8">
        <f>SUM(AS52:AU52)/3</f>
        <v>68.12666666666667</v>
      </c>
      <c r="AW52" s="39">
        <f>COUNTA(F52:AR52)</f>
        <v>9</v>
      </c>
    </row>
    <row r="53" spans="1:49" s="1" customFormat="1" ht="12.75">
      <c r="A53" s="9">
        <v>51</v>
      </c>
      <c r="B53" s="26" t="s">
        <v>442</v>
      </c>
      <c r="C53" s="50" t="s">
        <v>400</v>
      </c>
      <c r="D53" s="67" t="s">
        <v>401</v>
      </c>
      <c r="E53" s="22" t="s">
        <v>15</v>
      </c>
      <c r="F53" s="90"/>
      <c r="J53" s="1">
        <v>62.51</v>
      </c>
      <c r="L53" s="1">
        <v>69.33</v>
      </c>
      <c r="P53" s="119"/>
      <c r="Q53" s="119"/>
      <c r="R53" s="119"/>
      <c r="S53" s="119"/>
      <c r="T53" s="119"/>
      <c r="U53" s="119"/>
      <c r="X53" s="1">
        <v>67.67</v>
      </c>
      <c r="AD53" s="1">
        <v>67.33</v>
      </c>
      <c r="AK53" s="119">
        <v>59.73</v>
      </c>
      <c r="AL53" s="119"/>
      <c r="AM53" s="119"/>
      <c r="AN53" s="119"/>
      <c r="AO53" s="119"/>
      <c r="AQ53" s="202"/>
      <c r="AR53" s="74"/>
      <c r="AS53" s="142">
        <f>LARGE(F53:AR53,1)</f>
        <v>69.33</v>
      </c>
      <c r="AT53" s="7">
        <f>LARGE(F53:AR53,2)</f>
        <v>67.67</v>
      </c>
      <c r="AU53" s="7">
        <f>LARGE(F53:AR53,3)</f>
        <v>67.33</v>
      </c>
      <c r="AV53" s="8">
        <f>SUM(AS53:AU53)/3</f>
        <v>68.11</v>
      </c>
      <c r="AW53" s="39">
        <f>COUNTA(F53:AR53)</f>
        <v>5</v>
      </c>
    </row>
    <row r="54" spans="1:49" s="1" customFormat="1" ht="12.75">
      <c r="A54" s="9">
        <v>52</v>
      </c>
      <c r="B54" s="26" t="s">
        <v>442</v>
      </c>
      <c r="C54" s="27" t="s">
        <v>100</v>
      </c>
      <c r="D54" s="59" t="s">
        <v>32</v>
      </c>
      <c r="E54" s="19" t="s">
        <v>10</v>
      </c>
      <c r="F54" s="88"/>
      <c r="G54" s="1">
        <v>64.67</v>
      </c>
      <c r="H54" s="1">
        <v>63.47</v>
      </c>
      <c r="P54" s="119"/>
      <c r="Q54" s="119"/>
      <c r="R54" s="119"/>
      <c r="S54" s="119"/>
      <c r="T54" s="119"/>
      <c r="U54" s="119"/>
      <c r="Z54" s="1">
        <v>52.27</v>
      </c>
      <c r="AB54" s="1">
        <v>68.67</v>
      </c>
      <c r="AC54" s="1">
        <v>68.31</v>
      </c>
      <c r="AE54" s="1">
        <v>58</v>
      </c>
      <c r="AK54" s="119"/>
      <c r="AL54" s="119">
        <v>60</v>
      </c>
      <c r="AM54" s="119"/>
      <c r="AN54" s="119">
        <v>54.13</v>
      </c>
      <c r="AO54" s="119"/>
      <c r="AP54" s="1">
        <v>67.02</v>
      </c>
      <c r="AQ54" s="202">
        <v>59.11</v>
      </c>
      <c r="AR54" s="74"/>
      <c r="AS54" s="142">
        <f>LARGE(F54:AR54,1)</f>
        <v>68.67</v>
      </c>
      <c r="AT54" s="7">
        <f>LARGE(F54:AR54,2)</f>
        <v>68.31</v>
      </c>
      <c r="AU54" s="7">
        <f>LARGE(F54:AR54,3)</f>
        <v>67.02</v>
      </c>
      <c r="AV54" s="8">
        <f>SUM(AS54:AU54)/3</f>
        <v>68</v>
      </c>
      <c r="AW54" s="39">
        <f>COUNTA(F54:AR54)</f>
        <v>10</v>
      </c>
    </row>
    <row r="55" spans="1:49" s="1" customFormat="1" ht="12.75">
      <c r="A55" s="9">
        <v>53</v>
      </c>
      <c r="B55" s="26" t="s">
        <v>442</v>
      </c>
      <c r="C55" s="27" t="s">
        <v>201</v>
      </c>
      <c r="D55" s="59" t="s">
        <v>96</v>
      </c>
      <c r="E55" s="19" t="s">
        <v>15</v>
      </c>
      <c r="F55" s="88"/>
      <c r="J55" s="1">
        <v>68.67</v>
      </c>
      <c r="L55" s="1">
        <v>67.02</v>
      </c>
      <c r="P55" s="119"/>
      <c r="Q55" s="119">
        <v>68</v>
      </c>
      <c r="R55" s="119"/>
      <c r="S55" s="119"/>
      <c r="T55" s="119"/>
      <c r="U55" s="119"/>
      <c r="AK55" s="119">
        <v>67.02</v>
      </c>
      <c r="AL55" s="119"/>
      <c r="AM55" s="119"/>
      <c r="AN55" s="119"/>
      <c r="AO55" s="119"/>
      <c r="AQ55" s="202"/>
      <c r="AR55" s="74"/>
      <c r="AS55" s="142">
        <f>LARGE(F55:AR55,1)</f>
        <v>68.67</v>
      </c>
      <c r="AT55" s="7">
        <f>LARGE(F55:AR55,2)</f>
        <v>68</v>
      </c>
      <c r="AU55" s="7">
        <f>LARGE(F55:AR55,3)</f>
        <v>67.02</v>
      </c>
      <c r="AV55" s="8">
        <f>SUM(AS55:AU55)/3</f>
        <v>67.89666666666666</v>
      </c>
      <c r="AW55" s="39">
        <f>COUNTA(F55:AR55)</f>
        <v>4</v>
      </c>
    </row>
    <row r="56" spans="1:49" s="1" customFormat="1" ht="12.75">
      <c r="A56" s="9">
        <v>54</v>
      </c>
      <c r="B56" s="26" t="s">
        <v>442</v>
      </c>
      <c r="C56" s="27" t="s">
        <v>337</v>
      </c>
      <c r="D56" s="59" t="s">
        <v>281</v>
      </c>
      <c r="E56" s="19" t="s">
        <v>10</v>
      </c>
      <c r="F56" s="88"/>
      <c r="G56" s="1">
        <v>69.33</v>
      </c>
      <c r="H56" s="1">
        <v>64.67</v>
      </c>
      <c r="P56" s="119"/>
      <c r="Q56" s="119"/>
      <c r="R56" s="119"/>
      <c r="S56" s="119">
        <v>64</v>
      </c>
      <c r="T56" s="119">
        <v>66.67</v>
      </c>
      <c r="U56" s="119">
        <v>65.33</v>
      </c>
      <c r="Z56" s="1">
        <v>61.87</v>
      </c>
      <c r="AC56" s="1">
        <v>51.02</v>
      </c>
      <c r="AG56" s="1">
        <v>51.64</v>
      </c>
      <c r="AK56" s="119"/>
      <c r="AL56" s="119"/>
      <c r="AM56" s="119"/>
      <c r="AN56" s="119"/>
      <c r="AO56" s="119"/>
      <c r="AQ56" s="202"/>
      <c r="AR56" s="74"/>
      <c r="AS56" s="142">
        <f>LARGE(F56:AR56,1)</f>
        <v>69.33</v>
      </c>
      <c r="AT56" s="7">
        <f>LARGE(F56:AR56,2)</f>
        <v>66.67</v>
      </c>
      <c r="AU56" s="7">
        <f>LARGE(F56:AR56,3)</f>
        <v>65.33</v>
      </c>
      <c r="AV56" s="8">
        <f>SUM(AS56:AU56)/3</f>
        <v>67.11</v>
      </c>
      <c r="AW56" s="39">
        <f>COUNTA(F56:AR56)</f>
        <v>8</v>
      </c>
    </row>
    <row r="57" spans="1:49" s="1" customFormat="1" ht="12.75">
      <c r="A57" s="9">
        <v>55</v>
      </c>
      <c r="B57" s="26" t="s">
        <v>442</v>
      </c>
      <c r="C57" s="27" t="s">
        <v>232</v>
      </c>
      <c r="D57" s="59" t="s">
        <v>17</v>
      </c>
      <c r="E57" s="19" t="s">
        <v>10</v>
      </c>
      <c r="F57" s="88"/>
      <c r="P57" s="119"/>
      <c r="Q57" s="119">
        <v>72</v>
      </c>
      <c r="R57" s="119"/>
      <c r="S57" s="119"/>
      <c r="T57" s="119"/>
      <c r="U57" s="119"/>
      <c r="AK57" s="119"/>
      <c r="AL57" s="119"/>
      <c r="AM57" s="119"/>
      <c r="AN57" s="119">
        <v>75.33</v>
      </c>
      <c r="AO57" s="119"/>
      <c r="AQ57" s="202"/>
      <c r="AR57" s="74">
        <v>53.51</v>
      </c>
      <c r="AS57" s="142">
        <f>LARGE(F57:AR57,1)</f>
        <v>75.33</v>
      </c>
      <c r="AT57" s="7">
        <f>LARGE(F57:AR57,2)</f>
        <v>72</v>
      </c>
      <c r="AU57" s="7">
        <f>LARGE(F57:AR57,3)</f>
        <v>53.51</v>
      </c>
      <c r="AV57" s="8">
        <f>SUM(AS57:AU57)/3</f>
        <v>66.94666666666666</v>
      </c>
      <c r="AW57" s="39">
        <f>COUNTA(F57:AR57)</f>
        <v>3</v>
      </c>
    </row>
    <row r="58" spans="1:49" s="1" customFormat="1" ht="12.75">
      <c r="A58" s="9">
        <v>56</v>
      </c>
      <c r="B58" s="26" t="s">
        <v>442</v>
      </c>
      <c r="C58" s="27" t="s">
        <v>23</v>
      </c>
      <c r="D58" s="59" t="s">
        <v>47</v>
      </c>
      <c r="E58" s="19" t="s">
        <v>25</v>
      </c>
      <c r="F58" s="88"/>
      <c r="P58" s="119"/>
      <c r="Q58" s="119"/>
      <c r="R58" s="119"/>
      <c r="S58" s="119"/>
      <c r="T58" s="119"/>
      <c r="U58" s="119"/>
      <c r="X58" s="1">
        <v>68</v>
      </c>
      <c r="Y58" s="1">
        <v>57.87</v>
      </c>
      <c r="AA58" s="1">
        <v>64.71</v>
      </c>
      <c r="AI58" s="1">
        <v>68</v>
      </c>
      <c r="AJ58" s="1">
        <v>56.07</v>
      </c>
      <c r="AK58" s="119"/>
      <c r="AL58" s="119"/>
      <c r="AM58" s="119"/>
      <c r="AN58" s="119"/>
      <c r="AO58" s="119"/>
      <c r="AQ58" s="202"/>
      <c r="AR58" s="74"/>
      <c r="AS58" s="142">
        <f>LARGE(F58:AR58,1)</f>
        <v>68</v>
      </c>
      <c r="AT58" s="7">
        <f>LARGE(F58:AR58,2)</f>
        <v>68</v>
      </c>
      <c r="AU58" s="7">
        <f>LARGE(F58:AR58,3)</f>
        <v>64.71</v>
      </c>
      <c r="AV58" s="8">
        <f>SUM(AS58:AU58)/3</f>
        <v>66.90333333333332</v>
      </c>
      <c r="AW58" s="39">
        <f>COUNTA(F58:AR58)</f>
        <v>5</v>
      </c>
    </row>
    <row r="59" spans="1:49" s="21" customFormat="1" ht="12.75">
      <c r="A59" s="9">
        <v>57</v>
      </c>
      <c r="B59" s="26" t="s">
        <v>442</v>
      </c>
      <c r="C59" s="27" t="s">
        <v>20</v>
      </c>
      <c r="D59" s="59" t="s">
        <v>21</v>
      </c>
      <c r="E59" s="19" t="s">
        <v>22</v>
      </c>
      <c r="F59" s="88"/>
      <c r="H59" s="21">
        <v>67.2</v>
      </c>
      <c r="I59" s="21">
        <v>59.29</v>
      </c>
      <c r="P59" s="120"/>
      <c r="Q59" s="120"/>
      <c r="R59" s="120"/>
      <c r="S59" s="120">
        <v>58.49</v>
      </c>
      <c r="T59" s="120">
        <v>69.33</v>
      </c>
      <c r="U59" s="120">
        <v>57.36</v>
      </c>
      <c r="AC59" s="21">
        <v>61.87</v>
      </c>
      <c r="AI59" s="21">
        <v>59.29</v>
      </c>
      <c r="AK59" s="120"/>
      <c r="AL59" s="120"/>
      <c r="AM59" s="120"/>
      <c r="AN59" s="120">
        <v>63.8</v>
      </c>
      <c r="AO59" s="120"/>
      <c r="AQ59" s="204">
        <v>52.2</v>
      </c>
      <c r="AR59" s="139">
        <v>45.6</v>
      </c>
      <c r="AS59" s="142">
        <f>LARGE(F59:AR59,1)</f>
        <v>69.33</v>
      </c>
      <c r="AT59" s="7">
        <f>LARGE(F59:AR59,2)</f>
        <v>67.2</v>
      </c>
      <c r="AU59" s="7">
        <f>LARGE(F59:AR59,3)</f>
        <v>63.8</v>
      </c>
      <c r="AV59" s="8">
        <f>SUM(AS59:AU59)/3</f>
        <v>66.77666666666666</v>
      </c>
      <c r="AW59" s="39">
        <f>COUNTA(F59:AR59)</f>
        <v>10</v>
      </c>
    </row>
    <row r="60" spans="1:49" s="1" customFormat="1" ht="12.75">
      <c r="A60" s="9">
        <v>58</v>
      </c>
      <c r="B60" s="26" t="s">
        <v>442</v>
      </c>
      <c r="C60" s="30" t="s">
        <v>120</v>
      </c>
      <c r="D60" s="59" t="s">
        <v>121</v>
      </c>
      <c r="E60" s="19" t="s">
        <v>15</v>
      </c>
      <c r="F60" s="88"/>
      <c r="P60" s="119"/>
      <c r="Q60" s="119"/>
      <c r="R60" s="119"/>
      <c r="S60" s="119">
        <v>47.96</v>
      </c>
      <c r="T60" s="119">
        <v>43.82</v>
      </c>
      <c r="U60" s="119">
        <v>40</v>
      </c>
      <c r="Y60" s="1">
        <v>62.67</v>
      </c>
      <c r="AA60" s="1">
        <v>75.33</v>
      </c>
      <c r="AC60" s="1">
        <v>62</v>
      </c>
      <c r="AK60" s="119"/>
      <c r="AL60" s="119"/>
      <c r="AM60" s="119"/>
      <c r="AN60" s="119"/>
      <c r="AO60" s="119"/>
      <c r="AQ60" s="202"/>
      <c r="AR60" s="74"/>
      <c r="AS60" s="142">
        <f>LARGE(F60:AR60,1)</f>
        <v>75.33</v>
      </c>
      <c r="AT60" s="7">
        <f>LARGE(F60:AR60,2)</f>
        <v>62.67</v>
      </c>
      <c r="AU60" s="7">
        <f>LARGE(F60:AR60,3)</f>
        <v>62</v>
      </c>
      <c r="AV60" s="8">
        <f>SUM(AS60:AU60)/3</f>
        <v>66.66666666666667</v>
      </c>
      <c r="AW60" s="39">
        <f>COUNTA(F60:AR60)</f>
        <v>6</v>
      </c>
    </row>
    <row r="61" spans="1:49" s="144" customFormat="1" ht="12.75">
      <c r="A61" s="9">
        <v>59</v>
      </c>
      <c r="B61" s="143" t="s">
        <v>442</v>
      </c>
      <c r="C61" s="38" t="s">
        <v>199</v>
      </c>
      <c r="D61" s="70" t="s">
        <v>109</v>
      </c>
      <c r="E61" s="208" t="s">
        <v>10</v>
      </c>
      <c r="F61" s="209"/>
      <c r="P61" s="145"/>
      <c r="Q61" s="145"/>
      <c r="R61" s="145"/>
      <c r="S61" s="145"/>
      <c r="T61" s="145"/>
      <c r="U61" s="145"/>
      <c r="AH61" s="144">
        <v>69.33</v>
      </c>
      <c r="AK61" s="145"/>
      <c r="AL61" s="145">
        <v>65.73</v>
      </c>
      <c r="AM61" s="145"/>
      <c r="AN61" s="145"/>
      <c r="AO61" s="145"/>
      <c r="AP61" s="144">
        <v>64.44</v>
      </c>
      <c r="AQ61" s="203">
        <v>56.62</v>
      </c>
      <c r="AR61" s="146">
        <v>55.2</v>
      </c>
      <c r="AS61" s="186">
        <f>LARGE(F61:AR61,1)</f>
        <v>69.33</v>
      </c>
      <c r="AT61" s="187">
        <f>LARGE(F61:AR61,2)</f>
        <v>65.73</v>
      </c>
      <c r="AU61" s="187">
        <f>LARGE(F61:AR61,3)</f>
        <v>64.44</v>
      </c>
      <c r="AV61" s="188">
        <f>SUM(AS61:AU61)/3</f>
        <v>66.5</v>
      </c>
      <c r="AW61" s="39">
        <f>COUNTA(F61:AR61)</f>
        <v>5</v>
      </c>
    </row>
    <row r="62" spans="1:49" s="1" customFormat="1" ht="12.75">
      <c r="A62" s="9">
        <v>60</v>
      </c>
      <c r="B62" s="20" t="s">
        <v>442</v>
      </c>
      <c r="C62" s="36" t="s">
        <v>48</v>
      </c>
      <c r="D62" s="67" t="s">
        <v>49</v>
      </c>
      <c r="E62" s="22" t="s">
        <v>10</v>
      </c>
      <c r="F62" s="90"/>
      <c r="H62" s="1">
        <v>61.87</v>
      </c>
      <c r="P62" s="119"/>
      <c r="Q62" s="119"/>
      <c r="R62" s="119"/>
      <c r="S62" s="119">
        <v>54.13</v>
      </c>
      <c r="T62" s="119"/>
      <c r="U62" s="119"/>
      <c r="Z62" s="1">
        <v>67.33</v>
      </c>
      <c r="AE62" s="1">
        <v>70</v>
      </c>
      <c r="AK62" s="119"/>
      <c r="AL62" s="119"/>
      <c r="AM62" s="119"/>
      <c r="AN62" s="119"/>
      <c r="AO62" s="119"/>
      <c r="AQ62" s="202"/>
      <c r="AR62" s="74"/>
      <c r="AS62" s="142">
        <f>LARGE(F62:AR62,1)</f>
        <v>70</v>
      </c>
      <c r="AT62" s="7">
        <f>LARGE(F62:AR62,2)</f>
        <v>67.33</v>
      </c>
      <c r="AU62" s="7">
        <f>LARGE(F62:AR62,3)</f>
        <v>61.87</v>
      </c>
      <c r="AV62" s="8">
        <f>SUM(AS62:AU62)/3</f>
        <v>66.39999999999999</v>
      </c>
      <c r="AW62" s="39">
        <f>COUNTA(F62:AR62)</f>
        <v>4</v>
      </c>
    </row>
    <row r="63" spans="1:49" s="1" customFormat="1" ht="12.75">
      <c r="A63" s="9">
        <v>61</v>
      </c>
      <c r="B63" s="26" t="s">
        <v>442</v>
      </c>
      <c r="C63" s="27" t="s">
        <v>39</v>
      </c>
      <c r="D63" s="59" t="s">
        <v>32</v>
      </c>
      <c r="E63" s="19" t="s">
        <v>10</v>
      </c>
      <c r="F63" s="88"/>
      <c r="P63" s="119"/>
      <c r="Q63" s="119">
        <v>52.89</v>
      </c>
      <c r="R63" s="119"/>
      <c r="S63" s="119">
        <v>69.6</v>
      </c>
      <c r="T63" s="119">
        <v>68.67</v>
      </c>
      <c r="U63" s="119">
        <v>59.11</v>
      </c>
      <c r="AK63" s="119"/>
      <c r="AL63" s="119"/>
      <c r="AM63" s="119"/>
      <c r="AN63" s="119"/>
      <c r="AO63" s="119"/>
      <c r="AQ63" s="202"/>
      <c r="AR63" s="74"/>
      <c r="AS63" s="142">
        <f>LARGE(F63:AR63,1)</f>
        <v>69.6</v>
      </c>
      <c r="AT63" s="7">
        <f>LARGE(F63:AR63,2)</f>
        <v>68.67</v>
      </c>
      <c r="AU63" s="7">
        <f>LARGE(F63:AR63,3)</f>
        <v>59.11</v>
      </c>
      <c r="AV63" s="8">
        <f>SUM(AS63:AU63)/3</f>
        <v>65.79333333333334</v>
      </c>
      <c r="AW63" s="39">
        <f>COUNTA(F63:AR63)</f>
        <v>4</v>
      </c>
    </row>
    <row r="64" spans="1:49" s="1" customFormat="1" ht="12.75">
      <c r="A64" s="9">
        <v>62</v>
      </c>
      <c r="B64" s="26" t="s">
        <v>442</v>
      </c>
      <c r="C64" s="27" t="s">
        <v>250</v>
      </c>
      <c r="D64" s="59" t="s">
        <v>260</v>
      </c>
      <c r="E64" s="19" t="s">
        <v>25</v>
      </c>
      <c r="F64" s="88"/>
      <c r="P64" s="119"/>
      <c r="Q64" s="119"/>
      <c r="R64" s="119"/>
      <c r="S64" s="119"/>
      <c r="T64" s="119"/>
      <c r="U64" s="119"/>
      <c r="X64" s="1">
        <v>66</v>
      </c>
      <c r="Y64" s="1">
        <v>52.89</v>
      </c>
      <c r="AA64" s="1">
        <v>59.33</v>
      </c>
      <c r="AI64" s="1">
        <v>67.33</v>
      </c>
      <c r="AJ64" s="1">
        <v>64</v>
      </c>
      <c r="AK64" s="119"/>
      <c r="AL64" s="119"/>
      <c r="AM64" s="119"/>
      <c r="AN64" s="119"/>
      <c r="AO64" s="119"/>
      <c r="AQ64" s="202"/>
      <c r="AR64" s="74"/>
      <c r="AS64" s="142">
        <f>LARGE(F64:AR64,1)</f>
        <v>67.33</v>
      </c>
      <c r="AT64" s="7">
        <f>LARGE(F64:AR64,2)</f>
        <v>66</v>
      </c>
      <c r="AU64" s="7">
        <f>LARGE(F64:AR64,3)</f>
        <v>64</v>
      </c>
      <c r="AV64" s="8">
        <f>SUM(AS64:AU64)/3</f>
        <v>65.77666666666666</v>
      </c>
      <c r="AW64" s="39">
        <f>COUNTA(F64:AR64)</f>
        <v>5</v>
      </c>
    </row>
    <row r="65" spans="1:49" s="1" customFormat="1" ht="12.75">
      <c r="A65" s="9">
        <v>63</v>
      </c>
      <c r="B65" s="26" t="s">
        <v>442</v>
      </c>
      <c r="C65" s="27" t="s">
        <v>64</v>
      </c>
      <c r="D65" s="59" t="s">
        <v>65</v>
      </c>
      <c r="E65" s="19" t="s">
        <v>15</v>
      </c>
      <c r="F65" s="88"/>
      <c r="J65" s="1">
        <v>50.27</v>
      </c>
      <c r="P65" s="119"/>
      <c r="Q65" s="119"/>
      <c r="R65" s="119"/>
      <c r="S65" s="119"/>
      <c r="T65" s="119"/>
      <c r="U65" s="119"/>
      <c r="X65" s="1">
        <v>73.33</v>
      </c>
      <c r="AK65" s="119">
        <v>72.67</v>
      </c>
      <c r="AL65" s="119"/>
      <c r="AM65" s="119"/>
      <c r="AN65" s="119"/>
      <c r="AO65" s="119"/>
      <c r="AQ65" s="202"/>
      <c r="AR65" s="74"/>
      <c r="AS65" s="142">
        <f>LARGE(F65:AR65,1)</f>
        <v>73.33</v>
      </c>
      <c r="AT65" s="7">
        <f>LARGE(F65:AR65,2)</f>
        <v>72.67</v>
      </c>
      <c r="AU65" s="7">
        <f>LARGE(F65:AR65,3)</f>
        <v>50.27</v>
      </c>
      <c r="AV65" s="8">
        <f>SUM(AS65:AU65)/3</f>
        <v>65.42333333333333</v>
      </c>
      <c r="AW65" s="39">
        <f>COUNTA(F65:AR65)</f>
        <v>3</v>
      </c>
    </row>
    <row r="66" spans="1:49" s="1" customFormat="1" ht="12.75">
      <c r="A66" s="9">
        <v>64</v>
      </c>
      <c r="B66" s="26" t="s">
        <v>442</v>
      </c>
      <c r="C66" s="27" t="s">
        <v>66</v>
      </c>
      <c r="D66" s="59" t="s">
        <v>67</v>
      </c>
      <c r="E66" s="19" t="s">
        <v>15</v>
      </c>
      <c r="F66" s="88"/>
      <c r="J66" s="1">
        <v>67.33</v>
      </c>
      <c r="L66" s="1">
        <v>66</v>
      </c>
      <c r="P66" s="119"/>
      <c r="Q66" s="119"/>
      <c r="R66" s="119"/>
      <c r="S66" s="119"/>
      <c r="T66" s="119"/>
      <c r="U66" s="119"/>
      <c r="AK66" s="119">
        <v>62.51</v>
      </c>
      <c r="AL66" s="119"/>
      <c r="AM66" s="119"/>
      <c r="AN66" s="119"/>
      <c r="AO66" s="119"/>
      <c r="AQ66" s="202"/>
      <c r="AR66" s="74"/>
      <c r="AS66" s="142">
        <f>LARGE(F66:AR66,1)</f>
        <v>67.33</v>
      </c>
      <c r="AT66" s="7">
        <f>LARGE(F66:AR66,2)</f>
        <v>66</v>
      </c>
      <c r="AU66" s="7">
        <f>LARGE(F66:AR66,3)</f>
        <v>62.51</v>
      </c>
      <c r="AV66" s="8">
        <f>SUM(AS66:AU66)/3</f>
        <v>65.27999999999999</v>
      </c>
      <c r="AW66" s="39">
        <f>COUNTA(F66:AR66)</f>
        <v>3</v>
      </c>
    </row>
    <row r="67" spans="1:49" s="1" customFormat="1" ht="12.75">
      <c r="A67" s="9">
        <v>65</v>
      </c>
      <c r="B67" s="26" t="s">
        <v>442</v>
      </c>
      <c r="C67" s="27" t="s">
        <v>60</v>
      </c>
      <c r="D67" s="59" t="s">
        <v>36</v>
      </c>
      <c r="E67" s="19" t="s">
        <v>10</v>
      </c>
      <c r="F67" s="88"/>
      <c r="I67" s="1">
        <v>65.09</v>
      </c>
      <c r="P67" s="119"/>
      <c r="Q67" s="119"/>
      <c r="R67" s="119"/>
      <c r="S67" s="119"/>
      <c r="T67" s="119"/>
      <c r="U67" s="119"/>
      <c r="Z67" s="1">
        <v>45</v>
      </c>
      <c r="AC67" s="1">
        <v>56</v>
      </c>
      <c r="AH67" s="1">
        <v>60.58</v>
      </c>
      <c r="AK67" s="119"/>
      <c r="AL67" s="119">
        <v>70</v>
      </c>
      <c r="AM67" s="119"/>
      <c r="AN67" s="119"/>
      <c r="AO67" s="119"/>
      <c r="AQ67" s="202">
        <v>56.4</v>
      </c>
      <c r="AR67" s="74"/>
      <c r="AS67" s="142">
        <f>LARGE(F67:AR67,1)</f>
        <v>70</v>
      </c>
      <c r="AT67" s="7">
        <f>LARGE(F67:AR67,2)</f>
        <v>65.09</v>
      </c>
      <c r="AU67" s="7">
        <f>LARGE(F67:AR67,3)</f>
        <v>60.58</v>
      </c>
      <c r="AV67" s="8">
        <f>SUM(AS67:AU67)/3</f>
        <v>65.22333333333334</v>
      </c>
      <c r="AW67" s="39">
        <f>COUNTA(F67:AR67)</f>
        <v>6</v>
      </c>
    </row>
    <row r="68" spans="1:49" s="1" customFormat="1" ht="12.75">
      <c r="A68" s="9">
        <v>66</v>
      </c>
      <c r="B68" s="26" t="s">
        <v>442</v>
      </c>
      <c r="C68" s="27" t="s">
        <v>174</v>
      </c>
      <c r="D68" s="59" t="s">
        <v>175</v>
      </c>
      <c r="E68" s="19" t="s">
        <v>25</v>
      </c>
      <c r="F68" s="88"/>
      <c r="P68" s="119"/>
      <c r="Q68" s="119"/>
      <c r="R68" s="119"/>
      <c r="S68" s="119">
        <v>64</v>
      </c>
      <c r="T68" s="119">
        <v>48.6</v>
      </c>
      <c r="U68" s="119">
        <v>53.49</v>
      </c>
      <c r="Y68" s="1">
        <v>59.33</v>
      </c>
      <c r="AA68" s="1">
        <v>64.67</v>
      </c>
      <c r="AI68" s="1">
        <v>66.67</v>
      </c>
      <c r="AJ68" s="1">
        <v>56.71</v>
      </c>
      <c r="AK68" s="119"/>
      <c r="AL68" s="119"/>
      <c r="AM68" s="119"/>
      <c r="AN68" s="119"/>
      <c r="AO68" s="119"/>
      <c r="AQ68" s="202"/>
      <c r="AR68" s="74"/>
      <c r="AS68" s="142">
        <f>LARGE(F68:AR68,1)</f>
        <v>66.67</v>
      </c>
      <c r="AT68" s="7">
        <f>LARGE(F68:AR68,2)</f>
        <v>64.67</v>
      </c>
      <c r="AU68" s="7">
        <f>LARGE(F68:AR68,3)</f>
        <v>64</v>
      </c>
      <c r="AV68" s="8">
        <f>SUM(AS68:AU68)/3</f>
        <v>65.11333333333333</v>
      </c>
      <c r="AW68" s="39">
        <f>COUNTA(F68:AR68)</f>
        <v>7</v>
      </c>
    </row>
    <row r="69" spans="1:49" s="1" customFormat="1" ht="12.75">
      <c r="A69" s="9">
        <v>67</v>
      </c>
      <c r="B69" s="26" t="s">
        <v>442</v>
      </c>
      <c r="C69" s="27" t="s">
        <v>220</v>
      </c>
      <c r="D69" s="72" t="s">
        <v>104</v>
      </c>
      <c r="E69" s="19" t="s">
        <v>10</v>
      </c>
      <c r="F69" s="88"/>
      <c r="N69" s="1">
        <v>48.53</v>
      </c>
      <c r="P69" s="119"/>
      <c r="Q69" s="119">
        <v>65.33</v>
      </c>
      <c r="R69" s="119"/>
      <c r="S69" s="119"/>
      <c r="T69" s="119"/>
      <c r="U69" s="119"/>
      <c r="V69" s="1">
        <v>66.67</v>
      </c>
      <c r="AF69" s="1">
        <v>50.4</v>
      </c>
      <c r="AG69" s="1">
        <v>32.78</v>
      </c>
      <c r="AK69" s="119"/>
      <c r="AL69" s="119"/>
      <c r="AM69" s="119"/>
      <c r="AN69" s="119">
        <v>41.6</v>
      </c>
      <c r="AO69" s="119"/>
      <c r="AQ69" s="202"/>
      <c r="AR69" s="74">
        <v>61.33</v>
      </c>
      <c r="AS69" s="142">
        <f>LARGE(F69:AR69,1)</f>
        <v>66.67</v>
      </c>
      <c r="AT69" s="7">
        <f>LARGE(F69:AR69,2)</f>
        <v>65.33</v>
      </c>
      <c r="AU69" s="7">
        <f>LARGE(F69:AR69,3)</f>
        <v>61.33</v>
      </c>
      <c r="AV69" s="8">
        <f>SUM(AS69:AU69)/3</f>
        <v>64.44333333333333</v>
      </c>
      <c r="AW69" s="39">
        <f>COUNTA(F69:AR69)</f>
        <v>7</v>
      </c>
    </row>
    <row r="70" spans="1:49" s="21" customFormat="1" ht="12.75">
      <c r="A70" s="9">
        <v>68</v>
      </c>
      <c r="B70" s="26" t="s">
        <v>442</v>
      </c>
      <c r="C70" s="182" t="s">
        <v>908</v>
      </c>
      <c r="D70" s="59" t="s">
        <v>44</v>
      </c>
      <c r="E70" s="19" t="s">
        <v>10</v>
      </c>
      <c r="F70" s="88"/>
      <c r="O70" s="21">
        <v>64</v>
      </c>
      <c r="P70" s="120"/>
      <c r="Q70" s="120"/>
      <c r="R70" s="120">
        <v>39.87</v>
      </c>
      <c r="S70" s="120"/>
      <c r="T70" s="120"/>
      <c r="U70" s="120"/>
      <c r="V70" s="21">
        <v>48.53</v>
      </c>
      <c r="AB70" s="21">
        <v>54.6</v>
      </c>
      <c r="AC70" s="21">
        <v>67.33</v>
      </c>
      <c r="AK70" s="120"/>
      <c r="AL70" s="120"/>
      <c r="AM70" s="120"/>
      <c r="AN70" s="120">
        <v>61.87</v>
      </c>
      <c r="AO70" s="120"/>
      <c r="AP70" s="21">
        <v>59.93</v>
      </c>
      <c r="AQ70" s="204">
        <v>44.49</v>
      </c>
      <c r="AR70" s="139"/>
      <c r="AS70" s="142">
        <f>LARGE(F70:AR70,1)</f>
        <v>67.33</v>
      </c>
      <c r="AT70" s="7">
        <f>LARGE(F70:AR70,2)</f>
        <v>64</v>
      </c>
      <c r="AU70" s="7">
        <f>LARGE(F70:AR70,3)</f>
        <v>61.87</v>
      </c>
      <c r="AV70" s="8">
        <f>SUM(AS70:AU70)/3</f>
        <v>64.39999999999999</v>
      </c>
      <c r="AW70" s="39">
        <f>COUNTA(F70:AR70)</f>
        <v>8</v>
      </c>
    </row>
    <row r="71" spans="1:49" s="1" customFormat="1" ht="12.75">
      <c r="A71" s="9">
        <v>69</v>
      </c>
      <c r="B71" s="29" t="s">
        <v>442</v>
      </c>
      <c r="C71" s="182" t="s">
        <v>459</v>
      </c>
      <c r="D71" s="59" t="s">
        <v>83</v>
      </c>
      <c r="E71" s="19" t="s">
        <v>10</v>
      </c>
      <c r="F71" s="88"/>
      <c r="K71" s="1">
        <v>63.33</v>
      </c>
      <c r="N71" s="1">
        <v>61.87</v>
      </c>
      <c r="P71" s="119"/>
      <c r="Q71" s="119">
        <v>39.87</v>
      </c>
      <c r="R71" s="119"/>
      <c r="S71" s="119"/>
      <c r="T71" s="119"/>
      <c r="U71" s="119"/>
      <c r="V71" s="1">
        <v>49.11</v>
      </c>
      <c r="AF71" s="1">
        <v>56.62</v>
      </c>
      <c r="AG71" s="1">
        <v>66.38</v>
      </c>
      <c r="AK71" s="119"/>
      <c r="AL71" s="119"/>
      <c r="AM71" s="119"/>
      <c r="AN71" s="119"/>
      <c r="AO71" s="119"/>
      <c r="AQ71" s="202"/>
      <c r="AR71" s="74">
        <v>37.87</v>
      </c>
      <c r="AS71" s="142">
        <f>LARGE(F71:AR71,1)</f>
        <v>66.38</v>
      </c>
      <c r="AT71" s="7">
        <f>LARGE(F71:AR71,2)</f>
        <v>63.33</v>
      </c>
      <c r="AU71" s="7">
        <f>LARGE(F71:AR71,3)</f>
        <v>61.87</v>
      </c>
      <c r="AV71" s="8">
        <f>SUM(AS71:AU71)/3</f>
        <v>63.85999999999999</v>
      </c>
      <c r="AW71" s="39">
        <f>COUNTA(F71:AR71)</f>
        <v>7</v>
      </c>
    </row>
    <row r="72" spans="1:49" s="1" customFormat="1" ht="12.75">
      <c r="A72" s="9">
        <v>70</v>
      </c>
      <c r="B72" s="29" t="s">
        <v>10</v>
      </c>
      <c r="C72" s="27" t="s">
        <v>180</v>
      </c>
      <c r="D72" s="59" t="s">
        <v>181</v>
      </c>
      <c r="E72" s="19" t="s">
        <v>25</v>
      </c>
      <c r="F72" s="88"/>
      <c r="P72" s="119"/>
      <c r="Q72" s="119"/>
      <c r="R72" s="119"/>
      <c r="S72" s="119">
        <v>58.49</v>
      </c>
      <c r="T72" s="119">
        <v>48.6</v>
      </c>
      <c r="U72" s="119">
        <v>47.38</v>
      </c>
      <c r="Y72" s="1">
        <v>45.07</v>
      </c>
      <c r="AA72" s="1">
        <v>74</v>
      </c>
      <c r="AI72" s="1">
        <v>58.64</v>
      </c>
      <c r="AJ72" s="1">
        <v>50.4</v>
      </c>
      <c r="AK72" s="119"/>
      <c r="AL72" s="119"/>
      <c r="AM72" s="119"/>
      <c r="AN72" s="119"/>
      <c r="AO72" s="119"/>
      <c r="AQ72" s="202"/>
      <c r="AR72" s="74"/>
      <c r="AS72" s="142">
        <f>LARGE(F72:AR72,1)</f>
        <v>74</v>
      </c>
      <c r="AT72" s="7">
        <f>LARGE(F72:AR72,2)</f>
        <v>58.64</v>
      </c>
      <c r="AU72" s="7">
        <f>LARGE(F72:AR72,3)</f>
        <v>58.49</v>
      </c>
      <c r="AV72" s="8">
        <f>SUM(AS72:AU72)/3</f>
        <v>63.71</v>
      </c>
      <c r="AW72" s="39">
        <f>COUNTA(F72:AR72)</f>
        <v>7</v>
      </c>
    </row>
    <row r="73" spans="1:49" s="21" customFormat="1" ht="12.75">
      <c r="A73" s="9">
        <v>71</v>
      </c>
      <c r="B73" s="29" t="s">
        <v>10</v>
      </c>
      <c r="C73" s="27" t="s">
        <v>462</v>
      </c>
      <c r="D73" s="59" t="s">
        <v>158</v>
      </c>
      <c r="E73" s="19" t="s">
        <v>10</v>
      </c>
      <c r="F73" s="88"/>
      <c r="G73" s="21">
        <v>63.8</v>
      </c>
      <c r="O73" s="21">
        <v>61.87</v>
      </c>
      <c r="P73" s="120"/>
      <c r="Q73" s="120"/>
      <c r="R73" s="120"/>
      <c r="S73" s="120"/>
      <c r="T73" s="120"/>
      <c r="U73" s="120"/>
      <c r="AK73" s="120"/>
      <c r="AL73" s="120"/>
      <c r="AM73" s="120"/>
      <c r="AN73" s="120">
        <v>64.44</v>
      </c>
      <c r="AO73" s="120"/>
      <c r="AP73" s="21">
        <v>38.4</v>
      </c>
      <c r="AQ73" s="204"/>
      <c r="AR73" s="139"/>
      <c r="AS73" s="142">
        <f>LARGE(F73:AR73,1)</f>
        <v>64.44</v>
      </c>
      <c r="AT73" s="7">
        <f>LARGE(F73:AR73,2)</f>
        <v>63.8</v>
      </c>
      <c r="AU73" s="7">
        <f>LARGE(F73:AR73,3)</f>
        <v>61.87</v>
      </c>
      <c r="AV73" s="8">
        <f>SUM(AS73:AU73)/3</f>
        <v>63.370000000000005</v>
      </c>
      <c r="AW73" s="39">
        <f>COUNTA(F73:AR73)</f>
        <v>4</v>
      </c>
    </row>
    <row r="74" spans="1:49" s="1" customFormat="1" ht="12.75">
      <c r="A74" s="9">
        <v>72</v>
      </c>
      <c r="B74" s="40" t="s">
        <v>442</v>
      </c>
      <c r="C74" s="27" t="s">
        <v>45</v>
      </c>
      <c r="D74" s="59" t="s">
        <v>46</v>
      </c>
      <c r="E74" s="19" t="s">
        <v>15</v>
      </c>
      <c r="F74" s="88"/>
      <c r="L74" s="1">
        <v>34.67</v>
      </c>
      <c r="P74" s="119"/>
      <c r="Q74" s="119"/>
      <c r="R74" s="119"/>
      <c r="S74" s="119"/>
      <c r="T74" s="119"/>
      <c r="U74" s="119"/>
      <c r="Y74" s="1">
        <v>63.16</v>
      </c>
      <c r="AI74" s="1">
        <v>65.33</v>
      </c>
      <c r="AJ74" s="1">
        <v>59.93</v>
      </c>
      <c r="AK74" s="119"/>
      <c r="AL74" s="119"/>
      <c r="AM74" s="119">
        <v>60.58</v>
      </c>
      <c r="AN74" s="119"/>
      <c r="AO74" s="119"/>
      <c r="AQ74" s="202"/>
      <c r="AR74" s="74"/>
      <c r="AS74" s="142">
        <f>LARGE(F74:AR74,1)</f>
        <v>65.33</v>
      </c>
      <c r="AT74" s="7">
        <f>LARGE(F74:AR74,2)</f>
        <v>63.16</v>
      </c>
      <c r="AU74" s="7">
        <f>LARGE(F74:AR74,3)</f>
        <v>60.58</v>
      </c>
      <c r="AV74" s="8">
        <f>SUM(AS74:AU74)/3</f>
        <v>63.02333333333333</v>
      </c>
      <c r="AW74" s="39">
        <f>COUNTA(F74:AR74)</f>
        <v>5</v>
      </c>
    </row>
    <row r="75" spans="1:49" s="1" customFormat="1" ht="12.75">
      <c r="A75" s="9">
        <v>73</v>
      </c>
      <c r="B75" s="29" t="s">
        <v>442</v>
      </c>
      <c r="C75" s="27" t="s">
        <v>584</v>
      </c>
      <c r="D75" s="59" t="s">
        <v>585</v>
      </c>
      <c r="E75" s="19" t="s">
        <v>22</v>
      </c>
      <c r="F75" s="88"/>
      <c r="J75" s="1">
        <v>70.89</v>
      </c>
      <c r="L75" s="1">
        <v>68.96</v>
      </c>
      <c r="P75" s="119"/>
      <c r="Q75" s="119"/>
      <c r="R75" s="119"/>
      <c r="S75" s="119"/>
      <c r="T75" s="119"/>
      <c r="U75" s="119"/>
      <c r="AK75" s="119">
        <v>48.6</v>
      </c>
      <c r="AL75" s="119"/>
      <c r="AM75" s="119"/>
      <c r="AN75" s="119"/>
      <c r="AO75" s="119"/>
      <c r="AQ75" s="202"/>
      <c r="AR75" s="74"/>
      <c r="AS75" s="142">
        <f>LARGE(F75:AR75,1)</f>
        <v>70.89</v>
      </c>
      <c r="AT75" s="7">
        <f>LARGE(F75:AR75,2)</f>
        <v>68.96</v>
      </c>
      <c r="AU75" s="7">
        <f>LARGE(F75:AR75,3)</f>
        <v>48.6</v>
      </c>
      <c r="AV75" s="8">
        <f>SUM(AS75:AU75)/3</f>
        <v>62.81666666666666</v>
      </c>
      <c r="AW75" s="39">
        <f>COUNTA(F75:AR75)</f>
        <v>3</v>
      </c>
    </row>
    <row r="76" spans="1:49" s="1" customFormat="1" ht="12.75">
      <c r="A76" s="9">
        <v>74</v>
      </c>
      <c r="B76" s="29" t="s">
        <v>10</v>
      </c>
      <c r="C76" s="27" t="s">
        <v>237</v>
      </c>
      <c r="D76" s="59" t="s">
        <v>238</v>
      </c>
      <c r="E76" s="19" t="s">
        <v>15</v>
      </c>
      <c r="F76" s="88"/>
      <c r="J76" s="1">
        <v>57.87</v>
      </c>
      <c r="K76" s="1">
        <v>72</v>
      </c>
      <c r="L76" s="1">
        <v>57.36</v>
      </c>
      <c r="P76" s="119"/>
      <c r="Q76" s="119"/>
      <c r="R76" s="119"/>
      <c r="S76" s="119"/>
      <c r="T76" s="119"/>
      <c r="U76" s="119"/>
      <c r="AK76" s="119"/>
      <c r="AL76" s="119"/>
      <c r="AM76" s="119"/>
      <c r="AN76" s="119"/>
      <c r="AO76" s="119"/>
      <c r="AQ76" s="202"/>
      <c r="AR76" s="74"/>
      <c r="AS76" s="142">
        <f>LARGE(F76:AR76,1)</f>
        <v>72</v>
      </c>
      <c r="AT76" s="7">
        <f>LARGE(F76:AR76,2)</f>
        <v>57.87</v>
      </c>
      <c r="AU76" s="7">
        <f>LARGE(F76:AR76,3)</f>
        <v>57.36</v>
      </c>
      <c r="AV76" s="8">
        <f>SUM(AS76:AU76)/3</f>
        <v>62.410000000000004</v>
      </c>
      <c r="AW76" s="39">
        <f>COUNTA(F76:AR76)</f>
        <v>3</v>
      </c>
    </row>
    <row r="77" spans="1:49" s="21" customFormat="1" ht="12.75">
      <c r="A77" s="9">
        <v>75</v>
      </c>
      <c r="B77" s="26" t="s">
        <v>10</v>
      </c>
      <c r="C77" s="27" t="s">
        <v>16</v>
      </c>
      <c r="D77" s="59" t="s">
        <v>138</v>
      </c>
      <c r="E77" s="19" t="s">
        <v>10</v>
      </c>
      <c r="F77" s="88">
        <v>58</v>
      </c>
      <c r="G77" s="21">
        <v>62.51</v>
      </c>
      <c r="H77" s="21">
        <v>50.84</v>
      </c>
      <c r="I77" s="21">
        <v>43.89</v>
      </c>
      <c r="O77" s="21">
        <v>45.6</v>
      </c>
      <c r="P77" s="120"/>
      <c r="Q77" s="120">
        <v>37.78</v>
      </c>
      <c r="R77" s="120">
        <v>43.33</v>
      </c>
      <c r="S77" s="120"/>
      <c r="T77" s="120"/>
      <c r="U77" s="120"/>
      <c r="V77" s="21">
        <v>42.78</v>
      </c>
      <c r="W77" s="21">
        <v>41.67</v>
      </c>
      <c r="AB77" s="21">
        <v>44.8</v>
      </c>
      <c r="AC77" s="21">
        <v>30.67</v>
      </c>
      <c r="AF77" s="21">
        <v>35.73</v>
      </c>
      <c r="AG77" s="21">
        <v>43.8</v>
      </c>
      <c r="AH77" s="21">
        <v>38.71</v>
      </c>
      <c r="AK77" s="120"/>
      <c r="AL77" s="120">
        <v>54</v>
      </c>
      <c r="AM77" s="120"/>
      <c r="AN77" s="120">
        <v>66</v>
      </c>
      <c r="AO77" s="120"/>
      <c r="AP77" s="21">
        <v>49.78</v>
      </c>
      <c r="AQ77" s="204"/>
      <c r="AR77" s="139">
        <v>37.82</v>
      </c>
      <c r="AS77" s="142">
        <f>LARGE(F77:AR77,1)</f>
        <v>66</v>
      </c>
      <c r="AT77" s="7">
        <f>LARGE(F77:AR77,2)</f>
        <v>62.51</v>
      </c>
      <c r="AU77" s="7">
        <f>LARGE(F77:AR77,3)</f>
        <v>58</v>
      </c>
      <c r="AV77" s="8">
        <f>SUM(AS77:AU77)/3</f>
        <v>62.169999999999995</v>
      </c>
      <c r="AW77" s="39">
        <f>COUNTA(F77:AR77)</f>
        <v>18</v>
      </c>
    </row>
    <row r="78" spans="1:49" s="1" customFormat="1" ht="12.75">
      <c r="A78" s="9">
        <v>76</v>
      </c>
      <c r="B78" s="20" t="s">
        <v>442</v>
      </c>
      <c r="C78" s="37" t="s">
        <v>278</v>
      </c>
      <c r="D78" s="67" t="s">
        <v>161</v>
      </c>
      <c r="E78" s="22" t="s">
        <v>10</v>
      </c>
      <c r="F78" s="90">
        <v>54</v>
      </c>
      <c r="J78" s="1">
        <v>54.76</v>
      </c>
      <c r="K78" s="1">
        <v>63.33</v>
      </c>
      <c r="N78" s="1">
        <v>54</v>
      </c>
      <c r="P78" s="119"/>
      <c r="Q78" s="119"/>
      <c r="R78" s="119"/>
      <c r="S78" s="119"/>
      <c r="T78" s="119"/>
      <c r="U78" s="119"/>
      <c r="AF78" s="1">
        <v>58</v>
      </c>
      <c r="AG78" s="1">
        <v>48.6</v>
      </c>
      <c r="AK78" s="119"/>
      <c r="AL78" s="119"/>
      <c r="AM78" s="119">
        <v>65.09</v>
      </c>
      <c r="AN78" s="119"/>
      <c r="AO78" s="119"/>
      <c r="AQ78" s="202"/>
      <c r="AR78" s="74"/>
      <c r="AS78" s="142">
        <f>LARGE(F78:AR78,1)</f>
        <v>65.09</v>
      </c>
      <c r="AT78" s="7">
        <f>LARGE(F78:AR78,2)</f>
        <v>63.33</v>
      </c>
      <c r="AU78" s="7">
        <f>LARGE(F78:AR78,3)</f>
        <v>58</v>
      </c>
      <c r="AV78" s="8">
        <f>SUM(AS78:AU78)/3</f>
        <v>62.14000000000001</v>
      </c>
      <c r="AW78" s="39">
        <f>COUNTA(F78:AR78)</f>
        <v>7</v>
      </c>
    </row>
    <row r="79" spans="1:49" s="1" customFormat="1" ht="12.75">
      <c r="A79" s="9">
        <v>77</v>
      </c>
      <c r="B79" s="26" t="s">
        <v>442</v>
      </c>
      <c r="C79" s="27" t="s">
        <v>368</v>
      </c>
      <c r="D79" s="59" t="s">
        <v>359</v>
      </c>
      <c r="E79" s="19" t="s">
        <v>10</v>
      </c>
      <c r="F79" s="88"/>
      <c r="G79" s="1">
        <v>57.36</v>
      </c>
      <c r="I79" s="1">
        <v>38.89</v>
      </c>
      <c r="O79" s="1">
        <v>47.4</v>
      </c>
      <c r="P79" s="119"/>
      <c r="Q79" s="119"/>
      <c r="R79" s="119">
        <v>39.44</v>
      </c>
      <c r="S79" s="119"/>
      <c r="T79" s="119"/>
      <c r="U79" s="119"/>
      <c r="AB79" s="1">
        <v>62.51</v>
      </c>
      <c r="AK79" s="119"/>
      <c r="AL79" s="119">
        <v>58</v>
      </c>
      <c r="AM79" s="119"/>
      <c r="AN79" s="119"/>
      <c r="AO79" s="119"/>
      <c r="AP79" s="1">
        <v>64.09</v>
      </c>
      <c r="AQ79" s="202">
        <v>56.62</v>
      </c>
      <c r="AR79" s="74"/>
      <c r="AS79" s="142">
        <f>LARGE(F79:AR79,1)</f>
        <v>64.09</v>
      </c>
      <c r="AT79" s="7">
        <f>LARGE(F79:AR79,2)</f>
        <v>62.51</v>
      </c>
      <c r="AU79" s="7">
        <f>LARGE(F79:AR79,3)</f>
        <v>58</v>
      </c>
      <c r="AV79" s="8">
        <f>SUM(AS79:AU79)/3</f>
        <v>61.53333333333333</v>
      </c>
      <c r="AW79" s="39">
        <f>COUNTA(F79:AR79)</f>
        <v>8</v>
      </c>
    </row>
    <row r="80" spans="1:49" s="1" customFormat="1" ht="12.75">
      <c r="A80" s="9">
        <v>78</v>
      </c>
      <c r="B80" s="26" t="s">
        <v>442</v>
      </c>
      <c r="C80" s="27" t="s">
        <v>128</v>
      </c>
      <c r="D80" s="59" t="s">
        <v>129</v>
      </c>
      <c r="E80" s="19" t="s">
        <v>10</v>
      </c>
      <c r="F80" s="88"/>
      <c r="P80" s="119"/>
      <c r="Q80" s="119"/>
      <c r="R80" s="119"/>
      <c r="S80" s="119">
        <v>60.58</v>
      </c>
      <c r="T80" s="119">
        <v>63.8</v>
      </c>
      <c r="U80" s="119">
        <v>59.11</v>
      </c>
      <c r="AC80" s="1">
        <v>52.2</v>
      </c>
      <c r="AG80" s="1">
        <v>54.13</v>
      </c>
      <c r="AK80" s="119"/>
      <c r="AL80" s="119"/>
      <c r="AM80" s="119"/>
      <c r="AN80" s="119"/>
      <c r="AO80" s="119"/>
      <c r="AQ80" s="202"/>
      <c r="AR80" s="74"/>
      <c r="AS80" s="142">
        <f>LARGE(F80:AR80,1)</f>
        <v>63.8</v>
      </c>
      <c r="AT80" s="7">
        <f>LARGE(F80:AR80,2)</f>
        <v>60.58</v>
      </c>
      <c r="AU80" s="7">
        <f>LARGE(F80:AR80,3)</f>
        <v>59.11</v>
      </c>
      <c r="AV80" s="8">
        <f>SUM(AS80:AU80)/3</f>
        <v>61.163333333333334</v>
      </c>
      <c r="AW80" s="39">
        <f>COUNTA(F80:AR80)</f>
        <v>5</v>
      </c>
    </row>
    <row r="81" spans="1:49" s="1" customFormat="1" ht="12.75">
      <c r="A81" s="9">
        <v>78</v>
      </c>
      <c r="B81" s="26" t="s">
        <v>10</v>
      </c>
      <c r="C81" s="27" t="s">
        <v>514</v>
      </c>
      <c r="D81" s="59" t="s">
        <v>424</v>
      </c>
      <c r="E81" s="19" t="s">
        <v>25</v>
      </c>
      <c r="F81" s="88"/>
      <c r="P81" s="119"/>
      <c r="Q81" s="119"/>
      <c r="R81" s="119"/>
      <c r="S81" s="119"/>
      <c r="T81" s="119"/>
      <c r="U81" s="119"/>
      <c r="X81" s="1">
        <v>61.22</v>
      </c>
      <c r="Y81" s="1">
        <v>59.11</v>
      </c>
      <c r="AB81" s="1">
        <v>40.56</v>
      </c>
      <c r="AI81" s="1">
        <v>53.4</v>
      </c>
      <c r="AJ81" s="1">
        <v>63.16</v>
      </c>
      <c r="AK81" s="119"/>
      <c r="AL81" s="119"/>
      <c r="AM81" s="119"/>
      <c r="AN81" s="119"/>
      <c r="AO81" s="119"/>
      <c r="AQ81" s="202"/>
      <c r="AR81" s="74"/>
      <c r="AS81" s="142">
        <f>LARGE(F81:AR81,1)</f>
        <v>63.16</v>
      </c>
      <c r="AT81" s="7">
        <f>LARGE(F81:AR81,2)</f>
        <v>61.22</v>
      </c>
      <c r="AU81" s="7">
        <f>LARGE(F81:AR81,3)</f>
        <v>59.11</v>
      </c>
      <c r="AV81" s="8">
        <f>SUM(AS81:AU81)/3</f>
        <v>61.163333333333334</v>
      </c>
      <c r="AW81" s="39">
        <f>COUNTA(F81:AR81)</f>
        <v>5</v>
      </c>
    </row>
    <row r="82" spans="1:49" s="1" customFormat="1" ht="12.75">
      <c r="A82" s="9">
        <v>80</v>
      </c>
      <c r="B82" s="26" t="s">
        <v>442</v>
      </c>
      <c r="C82" s="27" t="s">
        <v>926</v>
      </c>
      <c r="D82" s="59" t="s">
        <v>687</v>
      </c>
      <c r="E82" s="19" t="s">
        <v>10</v>
      </c>
      <c r="F82" s="88"/>
      <c r="P82" s="119"/>
      <c r="Q82" s="119">
        <v>65.33</v>
      </c>
      <c r="R82" s="119"/>
      <c r="S82" s="119"/>
      <c r="T82" s="119"/>
      <c r="U82" s="119"/>
      <c r="AG82" s="1">
        <v>69.6</v>
      </c>
      <c r="AK82" s="119"/>
      <c r="AL82" s="119"/>
      <c r="AM82" s="119"/>
      <c r="AN82" s="119"/>
      <c r="AO82" s="119"/>
      <c r="AQ82" s="202"/>
      <c r="AR82" s="74">
        <v>47.91</v>
      </c>
      <c r="AS82" s="142">
        <f>LARGE(F82:AR82,1)</f>
        <v>69.6</v>
      </c>
      <c r="AT82" s="7">
        <f>LARGE(F82:AR82,2)</f>
        <v>65.33</v>
      </c>
      <c r="AU82" s="7">
        <f>LARGE(F82:AR82,3)</f>
        <v>47.91</v>
      </c>
      <c r="AV82" s="8">
        <f>SUM(AS82:AU82)/3</f>
        <v>60.946666666666665</v>
      </c>
      <c r="AW82" s="39">
        <f>COUNTA(F82:AR82)</f>
        <v>3</v>
      </c>
    </row>
    <row r="83" spans="1:49" s="1" customFormat="1" ht="12.75">
      <c r="A83" s="9">
        <v>81</v>
      </c>
      <c r="B83" s="26" t="s">
        <v>442</v>
      </c>
      <c r="C83" s="27" t="s">
        <v>480</v>
      </c>
      <c r="D83" s="59" t="s">
        <v>481</v>
      </c>
      <c r="E83" s="19" t="s">
        <v>63</v>
      </c>
      <c r="F83" s="88"/>
      <c r="P83" s="119"/>
      <c r="Q83" s="119"/>
      <c r="R83" s="119"/>
      <c r="S83" s="119"/>
      <c r="T83" s="119"/>
      <c r="U83" s="119"/>
      <c r="Y83" s="1">
        <v>59.29</v>
      </c>
      <c r="AA83" s="1">
        <v>56.07</v>
      </c>
      <c r="AJ83" s="1">
        <v>67.33</v>
      </c>
      <c r="AK83" s="119"/>
      <c r="AL83" s="119"/>
      <c r="AM83" s="119"/>
      <c r="AN83" s="119"/>
      <c r="AO83" s="119"/>
      <c r="AQ83" s="202"/>
      <c r="AR83" s="74"/>
      <c r="AS83" s="142">
        <f>LARGE(F83:AR83,1)</f>
        <v>67.33</v>
      </c>
      <c r="AT83" s="7">
        <f>LARGE(F83:AR83,2)</f>
        <v>59.29</v>
      </c>
      <c r="AU83" s="7">
        <f>LARGE(F83:AR83,3)</f>
        <v>56.07</v>
      </c>
      <c r="AV83" s="8">
        <f>SUM(AS83:AU83)/3</f>
        <v>60.89666666666667</v>
      </c>
      <c r="AW83" s="39">
        <f>COUNTA(F83:AR83)</f>
        <v>3</v>
      </c>
    </row>
    <row r="84" spans="1:49" s="1" customFormat="1" ht="12.75">
      <c r="A84" s="9">
        <v>82</v>
      </c>
      <c r="B84" s="26" t="s">
        <v>442</v>
      </c>
      <c r="C84" s="27" t="s">
        <v>304</v>
      </c>
      <c r="D84" s="59" t="s">
        <v>225</v>
      </c>
      <c r="E84" s="19" t="s">
        <v>15</v>
      </c>
      <c r="F84" s="88"/>
      <c r="J84" s="1">
        <v>49.8</v>
      </c>
      <c r="L84" s="1">
        <v>54</v>
      </c>
      <c r="P84" s="119"/>
      <c r="Q84" s="119"/>
      <c r="R84" s="119"/>
      <c r="S84" s="119"/>
      <c r="T84" s="119"/>
      <c r="U84" s="119"/>
      <c r="X84" s="1">
        <v>46.2</v>
      </c>
      <c r="AD84" s="1">
        <v>60.98</v>
      </c>
      <c r="AI84" s="1">
        <v>61.33</v>
      </c>
      <c r="AJ84" s="1">
        <v>59.29</v>
      </c>
      <c r="AK84" s="119"/>
      <c r="AL84" s="119"/>
      <c r="AM84" s="119"/>
      <c r="AN84" s="119"/>
      <c r="AO84" s="119"/>
      <c r="AQ84" s="202"/>
      <c r="AR84" s="74"/>
      <c r="AS84" s="142">
        <f>LARGE(F84:AR84,1)</f>
        <v>61.33</v>
      </c>
      <c r="AT84" s="7">
        <f>LARGE(F84:AR84,2)</f>
        <v>60.98</v>
      </c>
      <c r="AU84" s="7">
        <f>LARGE(F84:AR84,3)</f>
        <v>59.29</v>
      </c>
      <c r="AV84" s="8">
        <f>SUM(AS84:AU84)/3</f>
        <v>60.53333333333333</v>
      </c>
      <c r="AW84" s="39">
        <f>COUNTA(F84:AR84)</f>
        <v>6</v>
      </c>
    </row>
    <row r="85" spans="1:49" s="1" customFormat="1" ht="12.75">
      <c r="A85" s="9">
        <v>83</v>
      </c>
      <c r="B85" s="26" t="s">
        <v>442</v>
      </c>
      <c r="C85" s="27" t="s">
        <v>99</v>
      </c>
      <c r="D85" s="59" t="s">
        <v>36</v>
      </c>
      <c r="E85" s="19" t="s">
        <v>25</v>
      </c>
      <c r="F85" s="88"/>
      <c r="P85" s="119"/>
      <c r="Q85" s="119"/>
      <c r="R85" s="119"/>
      <c r="S85" s="119"/>
      <c r="T85" s="119"/>
      <c r="U85" s="119"/>
      <c r="X85" s="1">
        <v>64</v>
      </c>
      <c r="Y85" s="1">
        <v>41.6</v>
      </c>
      <c r="AA85" s="1">
        <v>53.51</v>
      </c>
      <c r="AI85" s="1">
        <v>57.24</v>
      </c>
      <c r="AJ85" s="1">
        <v>60</v>
      </c>
      <c r="AK85" s="119"/>
      <c r="AL85" s="119"/>
      <c r="AM85" s="119"/>
      <c r="AN85" s="119"/>
      <c r="AO85" s="119"/>
      <c r="AQ85" s="202"/>
      <c r="AR85" s="74"/>
      <c r="AS85" s="142">
        <f>LARGE(F85:AR85,1)</f>
        <v>64</v>
      </c>
      <c r="AT85" s="7">
        <f>LARGE(F85:AR85,2)</f>
        <v>60</v>
      </c>
      <c r="AU85" s="7">
        <f>LARGE(F85:AR85,3)</f>
        <v>57.24</v>
      </c>
      <c r="AV85" s="8">
        <f>SUM(AS85:AU85)/3</f>
        <v>60.413333333333334</v>
      </c>
      <c r="AW85" s="39">
        <f>COUNTA(F85:AR85)</f>
        <v>5</v>
      </c>
    </row>
    <row r="86" spans="1:49" s="1" customFormat="1" ht="12.75">
      <c r="A86" s="9">
        <v>84</v>
      </c>
      <c r="B86" s="26" t="s">
        <v>442</v>
      </c>
      <c r="C86" s="27" t="s">
        <v>376</v>
      </c>
      <c r="D86" s="59" t="s">
        <v>69</v>
      </c>
      <c r="E86" s="19" t="s">
        <v>10</v>
      </c>
      <c r="F86" s="88"/>
      <c r="H86" s="1">
        <v>58.64</v>
      </c>
      <c r="J86" s="1">
        <v>38.93</v>
      </c>
      <c r="K86" s="1">
        <v>63.16</v>
      </c>
      <c r="L86" s="1">
        <v>46.8</v>
      </c>
      <c r="N86" s="1">
        <v>59.33</v>
      </c>
      <c r="P86" s="119"/>
      <c r="Q86" s="119">
        <v>56.62</v>
      </c>
      <c r="R86" s="119"/>
      <c r="S86" s="119"/>
      <c r="T86" s="119"/>
      <c r="U86" s="119"/>
      <c r="AK86" s="119"/>
      <c r="AL86" s="119"/>
      <c r="AM86" s="119"/>
      <c r="AN86" s="119"/>
      <c r="AO86" s="119"/>
      <c r="AQ86" s="202"/>
      <c r="AR86" s="74">
        <v>42.22</v>
      </c>
      <c r="AS86" s="142">
        <f>LARGE(F86:AR86,1)</f>
        <v>63.16</v>
      </c>
      <c r="AT86" s="7">
        <f>LARGE(F86:AR86,2)</f>
        <v>59.33</v>
      </c>
      <c r="AU86" s="7">
        <f>LARGE(F86:AR86,3)</f>
        <v>58.64</v>
      </c>
      <c r="AV86" s="8">
        <f>SUM(AS86:AU86)/3</f>
        <v>60.376666666666665</v>
      </c>
      <c r="AW86" s="39">
        <f>COUNTA(F86:AR86)</f>
        <v>7</v>
      </c>
    </row>
    <row r="87" spans="1:49" s="1" customFormat="1" ht="12.75">
      <c r="A87" s="9">
        <v>85</v>
      </c>
      <c r="B87" s="26" t="s">
        <v>442</v>
      </c>
      <c r="C87" s="27" t="s">
        <v>305</v>
      </c>
      <c r="D87" s="59" t="s">
        <v>117</v>
      </c>
      <c r="E87" s="19" t="s">
        <v>15</v>
      </c>
      <c r="F87" s="88"/>
      <c r="P87" s="119"/>
      <c r="Q87" s="119"/>
      <c r="R87" s="119"/>
      <c r="S87" s="119"/>
      <c r="T87" s="119"/>
      <c r="U87" s="119"/>
      <c r="X87" s="1">
        <v>57.36</v>
      </c>
      <c r="AA87" s="1">
        <v>67.2</v>
      </c>
      <c r="AJ87" s="1">
        <v>54.13</v>
      </c>
      <c r="AK87" s="119"/>
      <c r="AL87" s="119"/>
      <c r="AM87" s="119"/>
      <c r="AN87" s="119"/>
      <c r="AO87" s="119"/>
      <c r="AQ87" s="202"/>
      <c r="AR87" s="74"/>
      <c r="AS87" s="142">
        <f>LARGE(F87:AR87,1)</f>
        <v>67.2</v>
      </c>
      <c r="AT87" s="7">
        <f>LARGE(F87:AR87,2)</f>
        <v>57.36</v>
      </c>
      <c r="AU87" s="7">
        <f>LARGE(F87:AR87,3)</f>
        <v>54.13</v>
      </c>
      <c r="AV87" s="8">
        <f>SUM(AS87:AU87)/3</f>
        <v>59.56333333333333</v>
      </c>
      <c r="AW87" s="39">
        <f>COUNTA(F87:AR87)</f>
        <v>3</v>
      </c>
    </row>
    <row r="88" spans="1:49" s="21" customFormat="1" ht="12.75">
      <c r="A88" s="9">
        <v>86</v>
      </c>
      <c r="B88" s="26" t="s">
        <v>442</v>
      </c>
      <c r="C88" s="27" t="s">
        <v>101</v>
      </c>
      <c r="D88" s="59" t="s">
        <v>11</v>
      </c>
      <c r="E88" s="19" t="s">
        <v>10</v>
      </c>
      <c r="F88" s="88">
        <v>60.58</v>
      </c>
      <c r="H88" s="21">
        <v>32.71</v>
      </c>
      <c r="O88" s="21">
        <v>32.27</v>
      </c>
      <c r="P88" s="120"/>
      <c r="Q88" s="120"/>
      <c r="R88" s="120">
        <v>51</v>
      </c>
      <c r="S88" s="120">
        <v>34.76</v>
      </c>
      <c r="T88" s="120">
        <v>38.33</v>
      </c>
      <c r="U88" s="120">
        <v>66.38</v>
      </c>
      <c r="AB88" s="21">
        <v>46.8</v>
      </c>
      <c r="AK88" s="120"/>
      <c r="AL88" s="120"/>
      <c r="AM88" s="120"/>
      <c r="AN88" s="120">
        <v>30.62</v>
      </c>
      <c r="AO88" s="120"/>
      <c r="AQ88" s="204"/>
      <c r="AR88" s="139"/>
      <c r="AS88" s="142">
        <f>LARGE(F88:AR88,1)</f>
        <v>66.38</v>
      </c>
      <c r="AT88" s="7">
        <f>LARGE(F88:AR88,2)</f>
        <v>60.58</v>
      </c>
      <c r="AU88" s="7">
        <f>LARGE(F88:AR88,3)</f>
        <v>51</v>
      </c>
      <c r="AV88" s="8">
        <f>SUM(AS88:AU88)/3</f>
        <v>59.31999999999999</v>
      </c>
      <c r="AW88" s="39">
        <f>COUNTA(F88:AR88)</f>
        <v>9</v>
      </c>
    </row>
    <row r="89" spans="1:49" s="21" customFormat="1" ht="12.75">
      <c r="A89" s="9">
        <v>87</v>
      </c>
      <c r="B89" s="26" t="s">
        <v>10</v>
      </c>
      <c r="C89" s="27" t="s">
        <v>456</v>
      </c>
      <c r="D89" s="59" t="s">
        <v>142</v>
      </c>
      <c r="E89" s="19" t="s">
        <v>10</v>
      </c>
      <c r="F89" s="88"/>
      <c r="J89" s="21">
        <v>50.4</v>
      </c>
      <c r="K89" s="21">
        <v>52.84</v>
      </c>
      <c r="N89" s="21">
        <v>52.22</v>
      </c>
      <c r="P89" s="120"/>
      <c r="Q89" s="120">
        <v>57.36</v>
      </c>
      <c r="R89" s="120"/>
      <c r="S89" s="120"/>
      <c r="T89" s="120"/>
      <c r="U89" s="120"/>
      <c r="V89" s="21">
        <v>57.87</v>
      </c>
      <c r="AF89" s="21">
        <v>56.71</v>
      </c>
      <c r="AG89" s="21">
        <v>60.98</v>
      </c>
      <c r="AK89" s="120"/>
      <c r="AL89" s="120"/>
      <c r="AM89" s="120"/>
      <c r="AN89" s="120"/>
      <c r="AO89" s="120"/>
      <c r="AQ89" s="204"/>
      <c r="AR89" s="139">
        <v>54.76</v>
      </c>
      <c r="AS89" s="142">
        <f>LARGE(F89:AR89,1)</f>
        <v>60.98</v>
      </c>
      <c r="AT89" s="7">
        <f>LARGE(F89:AR89,2)</f>
        <v>57.87</v>
      </c>
      <c r="AU89" s="7">
        <f>LARGE(F89:AR89,3)</f>
        <v>57.36</v>
      </c>
      <c r="AV89" s="8">
        <f>SUM(AS89:AU89)/3</f>
        <v>58.73666666666666</v>
      </c>
      <c r="AW89" s="39">
        <f>COUNTA(F89:AR89)</f>
        <v>8</v>
      </c>
    </row>
    <row r="90" spans="1:49" s="1" customFormat="1" ht="12.75">
      <c r="A90" s="9">
        <v>88</v>
      </c>
      <c r="B90" s="26" t="s">
        <v>10</v>
      </c>
      <c r="C90" s="27" t="s">
        <v>465</v>
      </c>
      <c r="D90" s="59" t="s">
        <v>466</v>
      </c>
      <c r="E90" s="19" t="s">
        <v>10</v>
      </c>
      <c r="F90" s="88"/>
      <c r="K90" s="1">
        <v>42.6</v>
      </c>
      <c r="P90" s="119"/>
      <c r="Q90" s="119">
        <v>54.76</v>
      </c>
      <c r="R90" s="119"/>
      <c r="S90" s="119"/>
      <c r="T90" s="119"/>
      <c r="U90" s="119"/>
      <c r="V90" s="1">
        <v>52.8</v>
      </c>
      <c r="AF90" s="1">
        <v>59.29</v>
      </c>
      <c r="AK90" s="119"/>
      <c r="AL90" s="119"/>
      <c r="AM90" s="119"/>
      <c r="AN90" s="119"/>
      <c r="AO90" s="119"/>
      <c r="AQ90" s="202"/>
      <c r="AR90" s="74">
        <v>62</v>
      </c>
      <c r="AS90" s="142">
        <f>LARGE(F90:AR90,1)</f>
        <v>62</v>
      </c>
      <c r="AT90" s="7">
        <f>LARGE(F90:AR90,2)</f>
        <v>59.29</v>
      </c>
      <c r="AU90" s="7">
        <f>LARGE(F90:AR90,3)</f>
        <v>54.76</v>
      </c>
      <c r="AV90" s="8">
        <f>SUM(AS90:AU90)/3</f>
        <v>58.68333333333333</v>
      </c>
      <c r="AW90" s="39">
        <f>COUNTA(F90:AR90)</f>
        <v>5</v>
      </c>
    </row>
    <row r="91" spans="1:49" s="1" customFormat="1" ht="12.75">
      <c r="A91" s="9">
        <v>89</v>
      </c>
      <c r="B91" s="26" t="s">
        <v>442</v>
      </c>
      <c r="C91" s="27" t="s">
        <v>102</v>
      </c>
      <c r="D91" s="59" t="s">
        <v>19</v>
      </c>
      <c r="E91" s="19" t="s">
        <v>10</v>
      </c>
      <c r="F91" s="88"/>
      <c r="O91" s="1">
        <v>35.78</v>
      </c>
      <c r="P91" s="119"/>
      <c r="Q91" s="119"/>
      <c r="R91" s="119"/>
      <c r="S91" s="119"/>
      <c r="T91" s="119"/>
      <c r="U91" s="119"/>
      <c r="V91" s="1">
        <v>56.71</v>
      </c>
      <c r="AF91" s="1">
        <v>67.02</v>
      </c>
      <c r="AK91" s="119"/>
      <c r="AL91" s="119"/>
      <c r="AM91" s="119"/>
      <c r="AN91" s="119">
        <v>47.69</v>
      </c>
      <c r="AO91" s="119"/>
      <c r="AQ91" s="202"/>
      <c r="AR91" s="74"/>
      <c r="AS91" s="142">
        <f>LARGE(F91:AR91,1)</f>
        <v>67.02</v>
      </c>
      <c r="AT91" s="7">
        <f>LARGE(F91:AR91,2)</f>
        <v>56.71</v>
      </c>
      <c r="AU91" s="7">
        <f>LARGE(F91:AR91,3)</f>
        <v>47.69</v>
      </c>
      <c r="AV91" s="8">
        <f>SUM(AS91:AU91)/3</f>
        <v>57.13999999999999</v>
      </c>
      <c r="AW91" s="39">
        <f>COUNTA(F91:AR91)</f>
        <v>4</v>
      </c>
    </row>
    <row r="92" spans="1:49" s="1" customFormat="1" ht="12.75">
      <c r="A92" s="9">
        <v>90</v>
      </c>
      <c r="B92" s="26" t="s">
        <v>442</v>
      </c>
      <c r="C92" s="36" t="s">
        <v>385</v>
      </c>
      <c r="D92" s="67" t="s">
        <v>386</v>
      </c>
      <c r="E92" s="22" t="s">
        <v>38</v>
      </c>
      <c r="F92" s="90"/>
      <c r="M92" s="1">
        <v>55.42</v>
      </c>
      <c r="P92" s="119">
        <v>57</v>
      </c>
      <c r="Q92" s="119"/>
      <c r="R92" s="119"/>
      <c r="S92" s="119"/>
      <c r="T92" s="119"/>
      <c r="U92" s="119"/>
      <c r="W92" s="1">
        <v>53.51</v>
      </c>
      <c r="AK92" s="119"/>
      <c r="AL92" s="119"/>
      <c r="AM92" s="119"/>
      <c r="AN92" s="119"/>
      <c r="AO92" s="119">
        <v>57.87</v>
      </c>
      <c r="AQ92" s="202"/>
      <c r="AR92" s="74"/>
      <c r="AS92" s="142">
        <f>LARGE(F92:AR92,1)</f>
        <v>57.87</v>
      </c>
      <c r="AT92" s="7">
        <f>LARGE(F92:AR92,2)</f>
        <v>57</v>
      </c>
      <c r="AU92" s="7">
        <f>LARGE(F92:AR92,3)</f>
        <v>55.42</v>
      </c>
      <c r="AV92" s="8">
        <f>SUM(AS92:AU92)/3</f>
        <v>56.76333333333334</v>
      </c>
      <c r="AW92" s="39">
        <f>COUNTA(F92:AR92)</f>
        <v>4</v>
      </c>
    </row>
    <row r="93" spans="1:49" s="1" customFormat="1" ht="12.75">
      <c r="A93" s="9"/>
      <c r="B93" s="26" t="s">
        <v>442</v>
      </c>
      <c r="C93" s="27" t="s">
        <v>520</v>
      </c>
      <c r="D93" s="59" t="s">
        <v>11</v>
      </c>
      <c r="E93" s="19" t="s">
        <v>10</v>
      </c>
      <c r="F93" s="88"/>
      <c r="P93" s="119"/>
      <c r="Q93" s="119"/>
      <c r="R93" s="119"/>
      <c r="S93" s="119"/>
      <c r="T93" s="119"/>
      <c r="U93" s="119"/>
      <c r="V93" s="1">
        <v>82.67</v>
      </c>
      <c r="AF93" s="1">
        <v>87.33</v>
      </c>
      <c r="AK93" s="119"/>
      <c r="AL93" s="119"/>
      <c r="AM93" s="119"/>
      <c r="AN93" s="119"/>
      <c r="AO93" s="119"/>
      <c r="AQ93" s="202"/>
      <c r="AR93" s="74"/>
      <c r="AS93" s="142">
        <f>LARGE(F93:AR93,1)</f>
        <v>87.33</v>
      </c>
      <c r="AT93" s="7">
        <f>LARGE(F93:AR93,2)</f>
        <v>82.67</v>
      </c>
      <c r="AU93" s="7"/>
      <c r="AV93" s="8">
        <f>SUM(AS93:AU93)/3</f>
        <v>56.666666666666664</v>
      </c>
      <c r="AW93" s="39">
        <f>COUNTA(F93:AR93)</f>
        <v>2</v>
      </c>
    </row>
    <row r="94" spans="1:49" s="1" customFormat="1" ht="12.75">
      <c r="A94" s="9">
        <v>91</v>
      </c>
      <c r="B94" s="26" t="s">
        <v>442</v>
      </c>
      <c r="C94" s="27" t="s">
        <v>141</v>
      </c>
      <c r="D94" s="59" t="s">
        <v>187</v>
      </c>
      <c r="E94" s="19" t="s">
        <v>25</v>
      </c>
      <c r="F94" s="88"/>
      <c r="P94" s="119"/>
      <c r="Q94" s="119"/>
      <c r="R94" s="119"/>
      <c r="S94" s="119"/>
      <c r="T94" s="119"/>
      <c r="U94" s="119"/>
      <c r="X94" s="1">
        <v>56.62</v>
      </c>
      <c r="AA94" s="1">
        <v>54.13</v>
      </c>
      <c r="AI94" s="1">
        <v>58.64</v>
      </c>
      <c r="AK94" s="119"/>
      <c r="AL94" s="119"/>
      <c r="AM94" s="119"/>
      <c r="AN94" s="119"/>
      <c r="AO94" s="119"/>
      <c r="AQ94" s="202"/>
      <c r="AR94" s="74"/>
      <c r="AS94" s="142">
        <f>LARGE(F94:AR94,1)</f>
        <v>58.64</v>
      </c>
      <c r="AT94" s="7">
        <f>LARGE(F94:AR94,2)</f>
        <v>56.62</v>
      </c>
      <c r="AU94" s="7">
        <f>LARGE(F94:AR94,3)</f>
        <v>54.13</v>
      </c>
      <c r="AV94" s="8">
        <f>SUM(AS94:AU94)/3</f>
        <v>56.46333333333333</v>
      </c>
      <c r="AW94" s="39">
        <f>COUNTA(F94:AR94)</f>
        <v>3</v>
      </c>
    </row>
    <row r="95" spans="1:49" s="1" customFormat="1" ht="12.75">
      <c r="A95" s="9">
        <v>92</v>
      </c>
      <c r="B95" s="26" t="s">
        <v>442</v>
      </c>
      <c r="C95" s="27" t="s">
        <v>398</v>
      </c>
      <c r="D95" s="59" t="s">
        <v>399</v>
      </c>
      <c r="E95" s="19" t="s">
        <v>15</v>
      </c>
      <c r="F95" s="88"/>
      <c r="P95" s="119"/>
      <c r="Q95" s="119"/>
      <c r="R95" s="119"/>
      <c r="S95" s="119"/>
      <c r="T95" s="119"/>
      <c r="U95" s="119"/>
      <c r="X95" s="1">
        <v>61.87</v>
      </c>
      <c r="AA95" s="1">
        <v>47.4</v>
      </c>
      <c r="AJ95" s="1">
        <v>56.62</v>
      </c>
      <c r="AK95" s="119"/>
      <c r="AL95" s="119"/>
      <c r="AM95" s="119"/>
      <c r="AN95" s="119"/>
      <c r="AO95" s="119"/>
      <c r="AQ95" s="202"/>
      <c r="AR95" s="74"/>
      <c r="AS95" s="142">
        <f>LARGE(F95:AR95,1)</f>
        <v>61.87</v>
      </c>
      <c r="AT95" s="7">
        <f>LARGE(F95:AR95,2)</f>
        <v>56.62</v>
      </c>
      <c r="AU95" s="7">
        <f>LARGE(F95:AR95,3)</f>
        <v>47.4</v>
      </c>
      <c r="AV95" s="8">
        <f>SUM(AS95:AU95)/3</f>
        <v>55.29666666666666</v>
      </c>
      <c r="AW95" s="39">
        <f>COUNTA(F95:AR95)</f>
        <v>3</v>
      </c>
    </row>
    <row r="96" spans="1:49" s="1" customFormat="1" ht="12.75">
      <c r="A96" s="9">
        <v>93</v>
      </c>
      <c r="B96" s="26" t="s">
        <v>442</v>
      </c>
      <c r="C96" s="27" t="s">
        <v>86</v>
      </c>
      <c r="D96" s="59" t="s">
        <v>55</v>
      </c>
      <c r="E96" s="19" t="s">
        <v>22</v>
      </c>
      <c r="F96" s="88"/>
      <c r="J96" s="1">
        <v>49.16</v>
      </c>
      <c r="P96" s="119"/>
      <c r="Q96" s="119"/>
      <c r="R96" s="119"/>
      <c r="S96" s="119"/>
      <c r="T96" s="119"/>
      <c r="U96" s="119"/>
      <c r="AK96" s="119">
        <v>65.09</v>
      </c>
      <c r="AL96" s="119"/>
      <c r="AM96" s="119">
        <v>50.4</v>
      </c>
      <c r="AN96" s="119"/>
      <c r="AO96" s="119"/>
      <c r="AQ96" s="202"/>
      <c r="AR96" s="74"/>
      <c r="AS96" s="142">
        <f>LARGE(F96:AR96,1)</f>
        <v>65.09</v>
      </c>
      <c r="AT96" s="7">
        <f>LARGE(F96:AR96,2)</f>
        <v>50.4</v>
      </c>
      <c r="AU96" s="7">
        <f>LARGE(F96:AR96,3)</f>
        <v>49.16</v>
      </c>
      <c r="AV96" s="8">
        <f>SUM(AS96:AU96)/3</f>
        <v>54.88333333333333</v>
      </c>
      <c r="AW96" s="39">
        <f>COUNTA(F96:AR96)</f>
        <v>3</v>
      </c>
    </row>
    <row r="97" spans="1:49" s="21" customFormat="1" ht="12.75">
      <c r="A97" s="9">
        <v>94</v>
      </c>
      <c r="B97" s="26" t="s">
        <v>442</v>
      </c>
      <c r="C97" s="27" t="s">
        <v>114</v>
      </c>
      <c r="D97" s="59" t="s">
        <v>115</v>
      </c>
      <c r="E97" s="19" t="s">
        <v>10</v>
      </c>
      <c r="F97" s="88"/>
      <c r="G97" s="21">
        <v>42</v>
      </c>
      <c r="I97" s="21">
        <v>51.64</v>
      </c>
      <c r="P97" s="120"/>
      <c r="Q97" s="120"/>
      <c r="R97" s="120"/>
      <c r="S97" s="120"/>
      <c r="T97" s="120"/>
      <c r="U97" s="120"/>
      <c r="AC97" s="21">
        <v>51</v>
      </c>
      <c r="AK97" s="120"/>
      <c r="AL97" s="120">
        <v>61.87</v>
      </c>
      <c r="AM97" s="120"/>
      <c r="AN97" s="120"/>
      <c r="AO97" s="120"/>
      <c r="AQ97" s="204"/>
      <c r="AR97" s="139"/>
      <c r="AS97" s="142">
        <f>LARGE(F97:AR97,1)</f>
        <v>61.87</v>
      </c>
      <c r="AT97" s="7">
        <f>LARGE(F97:AR97,2)</f>
        <v>51.64</v>
      </c>
      <c r="AU97" s="7">
        <f>LARGE(F97:AR97,3)</f>
        <v>51</v>
      </c>
      <c r="AV97" s="8">
        <f>SUM(AS97:AU97)/3</f>
        <v>54.836666666666666</v>
      </c>
      <c r="AW97" s="39">
        <f>COUNTA(F97:AR97)</f>
        <v>4</v>
      </c>
    </row>
    <row r="98" spans="1:49" s="1" customFormat="1" ht="12.75">
      <c r="A98" s="9">
        <v>95</v>
      </c>
      <c r="B98" s="26" t="s">
        <v>10</v>
      </c>
      <c r="C98" s="27" t="s">
        <v>246</v>
      </c>
      <c r="D98" s="59" t="s">
        <v>241</v>
      </c>
      <c r="E98" s="19" t="s">
        <v>10</v>
      </c>
      <c r="F98" s="88"/>
      <c r="G98" s="1">
        <v>43.2</v>
      </c>
      <c r="O98" s="1">
        <v>62</v>
      </c>
      <c r="P98" s="119"/>
      <c r="Q98" s="119"/>
      <c r="R98" s="119">
        <v>41.07</v>
      </c>
      <c r="S98" s="119"/>
      <c r="T98" s="119"/>
      <c r="U98" s="119"/>
      <c r="V98" s="1">
        <v>50.4</v>
      </c>
      <c r="AF98" s="1">
        <v>42.78</v>
      </c>
      <c r="AK98" s="119"/>
      <c r="AL98" s="119"/>
      <c r="AM98" s="119"/>
      <c r="AN98" s="119">
        <v>51.6</v>
      </c>
      <c r="AO98" s="119"/>
      <c r="AQ98" s="202"/>
      <c r="AR98" s="74"/>
      <c r="AS98" s="142">
        <f>LARGE(F98:AR98,1)</f>
        <v>62</v>
      </c>
      <c r="AT98" s="7">
        <f>LARGE(F98:AR98,2)</f>
        <v>51.6</v>
      </c>
      <c r="AU98" s="7">
        <f>LARGE(F98:AR98,3)</f>
        <v>50.4</v>
      </c>
      <c r="AV98" s="8">
        <f>SUM(AS98:AU98)/3</f>
        <v>54.666666666666664</v>
      </c>
      <c r="AW98" s="39">
        <f>COUNTA(F98:AR98)</f>
        <v>6</v>
      </c>
    </row>
    <row r="99" spans="1:49" s="1" customFormat="1" ht="12.75">
      <c r="A99" s="9">
        <v>96</v>
      </c>
      <c r="B99" s="26" t="s">
        <v>442</v>
      </c>
      <c r="C99" s="27" t="s">
        <v>444</v>
      </c>
      <c r="D99" s="59" t="s">
        <v>445</v>
      </c>
      <c r="E99" s="19" t="s">
        <v>10</v>
      </c>
      <c r="F99" s="88"/>
      <c r="K99" s="1">
        <v>53.4</v>
      </c>
      <c r="O99" s="1">
        <v>47.38</v>
      </c>
      <c r="P99" s="119"/>
      <c r="Q99" s="119"/>
      <c r="R99" s="119">
        <v>43.33</v>
      </c>
      <c r="S99" s="119"/>
      <c r="T99" s="119"/>
      <c r="U99" s="119"/>
      <c r="AB99" s="1">
        <v>63.16</v>
      </c>
      <c r="AK99" s="119"/>
      <c r="AL99" s="119"/>
      <c r="AM99" s="119"/>
      <c r="AN99" s="119"/>
      <c r="AO99" s="119"/>
      <c r="AP99" s="1">
        <v>42.18</v>
      </c>
      <c r="AQ99" s="202"/>
      <c r="AR99" s="74"/>
      <c r="AS99" s="142">
        <f>LARGE(F99:AR99,1)</f>
        <v>63.16</v>
      </c>
      <c r="AT99" s="7">
        <f>LARGE(F99:AR99,2)</f>
        <v>53.4</v>
      </c>
      <c r="AU99" s="7">
        <f>LARGE(F99:AR99,3)</f>
        <v>47.38</v>
      </c>
      <c r="AV99" s="8">
        <f>SUM(AS99:AU99)/3</f>
        <v>54.64666666666667</v>
      </c>
      <c r="AW99" s="39">
        <f>COUNTA(F99:AR99)</f>
        <v>5</v>
      </c>
    </row>
    <row r="100" spans="1:49" s="1" customFormat="1" ht="12.75">
      <c r="A100" s="9">
        <v>97</v>
      </c>
      <c r="B100" s="26" t="s">
        <v>442</v>
      </c>
      <c r="C100" s="27" t="s">
        <v>87</v>
      </c>
      <c r="D100" s="59" t="s">
        <v>88</v>
      </c>
      <c r="E100" s="19" t="s">
        <v>15</v>
      </c>
      <c r="F100" s="88"/>
      <c r="J100" s="1">
        <v>42.31</v>
      </c>
      <c r="P100" s="119"/>
      <c r="Q100" s="119"/>
      <c r="R100" s="119"/>
      <c r="S100" s="119"/>
      <c r="T100" s="119"/>
      <c r="U100" s="119"/>
      <c r="X100" s="1">
        <v>59.73</v>
      </c>
      <c r="AK100" s="119">
        <v>61.87</v>
      </c>
      <c r="AL100" s="119"/>
      <c r="AM100" s="119"/>
      <c r="AN100" s="119"/>
      <c r="AO100" s="119"/>
      <c r="AQ100" s="202"/>
      <c r="AR100" s="74"/>
      <c r="AS100" s="142">
        <f>LARGE(F100:AR100,1)</f>
        <v>61.87</v>
      </c>
      <c r="AT100" s="7">
        <f>LARGE(F100:AR100,2)</f>
        <v>59.73</v>
      </c>
      <c r="AU100" s="7">
        <f>LARGE(F100:AR100,3)</f>
        <v>42.31</v>
      </c>
      <c r="AV100" s="8">
        <f>SUM(AS100:AU100)/3</f>
        <v>54.63666666666666</v>
      </c>
      <c r="AW100" s="39">
        <f>COUNTA(F100:AR100)</f>
        <v>3</v>
      </c>
    </row>
    <row r="101" spans="1:49" s="1" customFormat="1" ht="12.75">
      <c r="A101" s="9">
        <v>98</v>
      </c>
      <c r="B101" s="26" t="s">
        <v>442</v>
      </c>
      <c r="C101" s="27" t="s">
        <v>602</v>
      </c>
      <c r="D101" s="59" t="s">
        <v>572</v>
      </c>
      <c r="E101" s="19" t="s">
        <v>38</v>
      </c>
      <c r="F101" s="88"/>
      <c r="M101" s="1">
        <v>53.33</v>
      </c>
      <c r="P101" s="119">
        <v>34.13</v>
      </c>
      <c r="Q101" s="119"/>
      <c r="R101" s="119"/>
      <c r="S101" s="119"/>
      <c r="T101" s="119"/>
      <c r="U101" s="119"/>
      <c r="AC101" s="1">
        <v>61.6</v>
      </c>
      <c r="AK101" s="119"/>
      <c r="AL101" s="119"/>
      <c r="AM101" s="119"/>
      <c r="AN101" s="119"/>
      <c r="AO101" s="119">
        <v>47.91</v>
      </c>
      <c r="AQ101" s="202"/>
      <c r="AR101" s="74"/>
      <c r="AS101" s="142">
        <f>LARGE(F101:AR101,1)</f>
        <v>61.6</v>
      </c>
      <c r="AT101" s="7">
        <f>LARGE(F101:AR101,2)</f>
        <v>53.33</v>
      </c>
      <c r="AU101" s="7">
        <f>LARGE(F101:AR101,3)</f>
        <v>47.91</v>
      </c>
      <c r="AV101" s="8">
        <f>SUM(AS101:AU101)/3</f>
        <v>54.28</v>
      </c>
      <c r="AW101" s="39">
        <f>COUNTA(F101:AR101)</f>
        <v>4</v>
      </c>
    </row>
    <row r="102" spans="1:49" s="1" customFormat="1" ht="12.75">
      <c r="A102" s="9">
        <v>99</v>
      </c>
      <c r="B102" s="26" t="s">
        <v>10</v>
      </c>
      <c r="C102" s="30" t="s">
        <v>266</v>
      </c>
      <c r="D102" s="59" t="s">
        <v>168</v>
      </c>
      <c r="E102" s="19" t="s">
        <v>25</v>
      </c>
      <c r="F102" s="88"/>
      <c r="P102" s="119"/>
      <c r="Q102" s="119"/>
      <c r="R102" s="119"/>
      <c r="S102" s="119"/>
      <c r="T102" s="119"/>
      <c r="U102" s="119"/>
      <c r="X102" s="1">
        <v>47.38</v>
      </c>
      <c r="AA102" s="1">
        <v>53.4</v>
      </c>
      <c r="AI102" s="1">
        <v>53.4</v>
      </c>
      <c r="AJ102" s="1">
        <v>56</v>
      </c>
      <c r="AK102" s="119"/>
      <c r="AL102" s="119"/>
      <c r="AM102" s="119"/>
      <c r="AN102" s="119"/>
      <c r="AO102" s="119"/>
      <c r="AQ102" s="202"/>
      <c r="AR102" s="74"/>
      <c r="AS102" s="142">
        <f>LARGE(F102:AR102,1)</f>
        <v>56</v>
      </c>
      <c r="AT102" s="7">
        <f>LARGE(F102:AR102,2)</f>
        <v>53.4</v>
      </c>
      <c r="AU102" s="7">
        <f>LARGE(F102:AR102,3)</f>
        <v>53.4</v>
      </c>
      <c r="AV102" s="8">
        <f>SUM(AS102:AU102)/3</f>
        <v>54.26666666666667</v>
      </c>
      <c r="AW102" s="39">
        <f>COUNTA(F102:AR102)</f>
        <v>4</v>
      </c>
    </row>
    <row r="103" spans="1:49" s="1" customFormat="1" ht="12.75">
      <c r="A103" s="9">
        <v>100</v>
      </c>
      <c r="B103" s="26" t="s">
        <v>442</v>
      </c>
      <c r="C103" s="27" t="s">
        <v>894</v>
      </c>
      <c r="D103" s="59" t="s">
        <v>217</v>
      </c>
      <c r="E103" s="19" t="s">
        <v>38</v>
      </c>
      <c r="F103" s="88"/>
      <c r="M103" s="1">
        <v>17</v>
      </c>
      <c r="P103" s="119">
        <v>40.56</v>
      </c>
      <c r="Q103" s="119"/>
      <c r="R103" s="119"/>
      <c r="S103" s="119"/>
      <c r="T103" s="119"/>
      <c r="U103" s="119"/>
      <c r="W103" s="1">
        <v>56.71</v>
      </c>
      <c r="AK103" s="119"/>
      <c r="AL103" s="119"/>
      <c r="AM103" s="119"/>
      <c r="AN103" s="119"/>
      <c r="AO103" s="119">
        <v>65.09</v>
      </c>
      <c r="AQ103" s="202"/>
      <c r="AR103" s="74"/>
      <c r="AS103" s="142">
        <f>LARGE(F103:AR103,1)</f>
        <v>65.09</v>
      </c>
      <c r="AT103" s="7">
        <f>LARGE(F103:AR103,2)</f>
        <v>56.71</v>
      </c>
      <c r="AU103" s="7">
        <f>LARGE(F103:AR103,3)</f>
        <v>40.56</v>
      </c>
      <c r="AV103" s="8">
        <f>SUM(AS103:AU103)/3</f>
        <v>54.120000000000005</v>
      </c>
      <c r="AW103" s="39">
        <f>COUNTA(F103:AR103)</f>
        <v>4</v>
      </c>
    </row>
    <row r="104" spans="1:49" s="1" customFormat="1" ht="12.75">
      <c r="A104" s="9">
        <v>101</v>
      </c>
      <c r="B104" s="26" t="s">
        <v>442</v>
      </c>
      <c r="C104" s="27" t="s">
        <v>99</v>
      </c>
      <c r="D104" s="59" t="s">
        <v>131</v>
      </c>
      <c r="E104" s="19" t="s">
        <v>15</v>
      </c>
      <c r="F104" s="88"/>
      <c r="P104" s="119"/>
      <c r="Q104" s="119"/>
      <c r="R104" s="119"/>
      <c r="S104" s="119"/>
      <c r="T104" s="119"/>
      <c r="U104" s="119"/>
      <c r="X104" s="1">
        <v>61.22</v>
      </c>
      <c r="Y104" s="1">
        <v>56</v>
      </c>
      <c r="AA104" s="1">
        <v>44.44</v>
      </c>
      <c r="AJ104" s="1">
        <v>45.07</v>
      </c>
      <c r="AK104" s="119"/>
      <c r="AL104" s="119"/>
      <c r="AM104" s="119"/>
      <c r="AN104" s="119"/>
      <c r="AO104" s="119"/>
      <c r="AQ104" s="202"/>
      <c r="AR104" s="74"/>
      <c r="AS104" s="142">
        <f>LARGE(F104:AR104,1)</f>
        <v>61.22</v>
      </c>
      <c r="AT104" s="7">
        <f>LARGE(F104:AR104,2)</f>
        <v>56</v>
      </c>
      <c r="AU104" s="7">
        <f>LARGE(F104:AR104,3)</f>
        <v>45.07</v>
      </c>
      <c r="AV104" s="8">
        <f>SUM(AS104:AU104)/3</f>
        <v>54.096666666666664</v>
      </c>
      <c r="AW104" s="39">
        <f>COUNTA(F104:AR104)</f>
        <v>4</v>
      </c>
    </row>
    <row r="105" spans="1:49" s="1" customFormat="1" ht="12.75">
      <c r="A105" s="9">
        <v>102</v>
      </c>
      <c r="B105" s="26" t="s">
        <v>442</v>
      </c>
      <c r="C105" s="27" t="s">
        <v>394</v>
      </c>
      <c r="D105" s="59" t="s">
        <v>549</v>
      </c>
      <c r="E105" s="19" t="s">
        <v>10</v>
      </c>
      <c r="F105" s="88">
        <v>56.67</v>
      </c>
      <c r="P105" s="119"/>
      <c r="Q105" s="119">
        <v>56.62</v>
      </c>
      <c r="R105" s="119">
        <v>47.4</v>
      </c>
      <c r="S105" s="119"/>
      <c r="T105" s="119"/>
      <c r="U105" s="119"/>
      <c r="V105" s="1">
        <v>45</v>
      </c>
      <c r="AK105" s="119"/>
      <c r="AL105" s="119"/>
      <c r="AM105" s="119"/>
      <c r="AN105" s="119"/>
      <c r="AO105" s="119"/>
      <c r="AQ105" s="202"/>
      <c r="AR105" s="74"/>
      <c r="AS105" s="142">
        <f>LARGE(F105:AR105,1)</f>
        <v>56.67</v>
      </c>
      <c r="AT105" s="7">
        <f>LARGE(F105:AR105,2)</f>
        <v>56.62</v>
      </c>
      <c r="AU105" s="7">
        <f>LARGE(F105:AR105,3)</f>
        <v>47.4</v>
      </c>
      <c r="AV105" s="8">
        <f>SUM(AS105:AU105)/3</f>
        <v>53.56333333333333</v>
      </c>
      <c r="AW105" s="39">
        <f>COUNTA(F105:AR105)</f>
        <v>4</v>
      </c>
    </row>
    <row r="106" spans="1:49" s="21" customFormat="1" ht="12.75">
      <c r="A106" s="9">
        <v>103</v>
      </c>
      <c r="B106" s="26" t="s">
        <v>442</v>
      </c>
      <c r="C106" s="27" t="s">
        <v>79</v>
      </c>
      <c r="D106" s="59" t="s">
        <v>80</v>
      </c>
      <c r="E106" s="19" t="s">
        <v>15</v>
      </c>
      <c r="F106" s="88"/>
      <c r="P106" s="120"/>
      <c r="Q106" s="120"/>
      <c r="R106" s="120"/>
      <c r="S106" s="120"/>
      <c r="T106" s="120"/>
      <c r="U106" s="120"/>
      <c r="X106" s="21">
        <v>56.07</v>
      </c>
      <c r="AD106" s="21">
        <v>45.07</v>
      </c>
      <c r="AK106" s="120">
        <v>59.33</v>
      </c>
      <c r="AL106" s="120"/>
      <c r="AM106" s="120"/>
      <c r="AN106" s="120"/>
      <c r="AO106" s="120"/>
      <c r="AQ106" s="204"/>
      <c r="AR106" s="139"/>
      <c r="AS106" s="142">
        <f>LARGE(F106:AR106,1)</f>
        <v>59.33</v>
      </c>
      <c r="AT106" s="7">
        <f>LARGE(F106:AR106,2)</f>
        <v>56.07</v>
      </c>
      <c r="AU106" s="7">
        <f>LARGE(F106:AR106,3)</f>
        <v>45.07</v>
      </c>
      <c r="AV106" s="8">
        <f>SUM(AS106:AU106)/3</f>
        <v>53.49</v>
      </c>
      <c r="AW106" s="39">
        <f>COUNTA(F106:AR106)</f>
        <v>3</v>
      </c>
    </row>
    <row r="107" spans="1:49" s="1" customFormat="1" ht="12.75">
      <c r="A107" s="9">
        <v>104</v>
      </c>
      <c r="B107" s="26" t="s">
        <v>442</v>
      </c>
      <c r="C107" s="27" t="s">
        <v>365</v>
      </c>
      <c r="D107" s="59" t="s">
        <v>83</v>
      </c>
      <c r="E107" s="19" t="s">
        <v>22</v>
      </c>
      <c r="F107" s="88"/>
      <c r="J107" s="1">
        <v>48.53</v>
      </c>
      <c r="L107" s="1">
        <v>38.93</v>
      </c>
      <c r="P107" s="119"/>
      <c r="Q107" s="119">
        <v>46.67</v>
      </c>
      <c r="R107" s="119"/>
      <c r="S107" s="119"/>
      <c r="T107" s="119"/>
      <c r="U107" s="119"/>
      <c r="AK107" s="119">
        <v>49.2</v>
      </c>
      <c r="AL107" s="119"/>
      <c r="AM107" s="119">
        <v>62.22</v>
      </c>
      <c r="AN107" s="119"/>
      <c r="AO107" s="119"/>
      <c r="AQ107" s="202"/>
      <c r="AR107" s="74"/>
      <c r="AS107" s="142">
        <f>LARGE(F107:AR107,1)</f>
        <v>62.22</v>
      </c>
      <c r="AT107" s="7">
        <f>LARGE(F107:AR107,2)</f>
        <v>49.2</v>
      </c>
      <c r="AU107" s="7">
        <f>LARGE(F107:AR107,3)</f>
        <v>48.53</v>
      </c>
      <c r="AV107" s="8">
        <f>SUM(AS107:AU107)/3</f>
        <v>53.31666666666666</v>
      </c>
      <c r="AW107" s="39">
        <f>COUNTA(F107:AR107)</f>
        <v>5</v>
      </c>
    </row>
    <row r="108" spans="1:49" s="1" customFormat="1" ht="12.75">
      <c r="A108" s="9">
        <v>105</v>
      </c>
      <c r="B108" s="26" t="s">
        <v>442</v>
      </c>
      <c r="C108" s="27" t="s">
        <v>54</v>
      </c>
      <c r="D108" s="59" t="s">
        <v>55</v>
      </c>
      <c r="E108" s="19" t="s">
        <v>22</v>
      </c>
      <c r="F108" s="88"/>
      <c r="J108" s="1">
        <v>38.33</v>
      </c>
      <c r="K108" s="1">
        <v>52.89</v>
      </c>
      <c r="P108" s="119"/>
      <c r="Q108" s="119"/>
      <c r="R108" s="119"/>
      <c r="S108" s="119"/>
      <c r="T108" s="119"/>
      <c r="U108" s="119"/>
      <c r="AG108" s="1">
        <v>56.71</v>
      </c>
      <c r="AK108" s="119">
        <v>49.78</v>
      </c>
      <c r="AL108" s="119"/>
      <c r="AM108" s="119">
        <v>47.29</v>
      </c>
      <c r="AN108" s="119"/>
      <c r="AO108" s="119"/>
      <c r="AQ108" s="202"/>
      <c r="AR108" s="74"/>
      <c r="AS108" s="142">
        <f>LARGE(F108:AR108,1)</f>
        <v>56.71</v>
      </c>
      <c r="AT108" s="7">
        <f>LARGE(F108:AR108,2)</f>
        <v>52.89</v>
      </c>
      <c r="AU108" s="7">
        <f>LARGE(F108:AR108,3)</f>
        <v>49.78</v>
      </c>
      <c r="AV108" s="8">
        <f>SUM(AS108:AU108)/3</f>
        <v>53.126666666666665</v>
      </c>
      <c r="AW108" s="39">
        <f>COUNTA(F108:AR108)</f>
        <v>5</v>
      </c>
    </row>
    <row r="109" spans="1:49" s="21" customFormat="1" ht="12.75">
      <c r="A109" s="9">
        <v>106</v>
      </c>
      <c r="B109" s="26" t="s">
        <v>10</v>
      </c>
      <c r="C109" s="27" t="s">
        <v>194</v>
      </c>
      <c r="D109" s="59" t="s">
        <v>195</v>
      </c>
      <c r="E109" s="19" t="s">
        <v>22</v>
      </c>
      <c r="F109" s="88"/>
      <c r="J109" s="21">
        <v>43.89</v>
      </c>
      <c r="L109" s="21">
        <v>30.67</v>
      </c>
      <c r="P109" s="120"/>
      <c r="Q109" s="120"/>
      <c r="R109" s="120"/>
      <c r="S109" s="120"/>
      <c r="T109" s="120"/>
      <c r="U109" s="120"/>
      <c r="V109" s="21">
        <v>59.33</v>
      </c>
      <c r="AF109" s="21">
        <v>24.89</v>
      </c>
      <c r="AK109" s="120">
        <v>55.8</v>
      </c>
      <c r="AL109" s="120"/>
      <c r="AM109" s="120">
        <v>40</v>
      </c>
      <c r="AN109" s="120">
        <v>38.93</v>
      </c>
      <c r="AO109" s="120"/>
      <c r="AP109" s="21">
        <v>35.2</v>
      </c>
      <c r="AQ109" s="204"/>
      <c r="AR109" s="139"/>
      <c r="AS109" s="142">
        <f>LARGE(F109:AR109,1)</f>
        <v>59.33</v>
      </c>
      <c r="AT109" s="7">
        <f>LARGE(F109:AR109,2)</f>
        <v>55.8</v>
      </c>
      <c r="AU109" s="7">
        <f>LARGE(F109:AR109,3)</f>
        <v>43.89</v>
      </c>
      <c r="AV109" s="8">
        <f>SUM(AS109:AU109)/3</f>
        <v>53.00666666666666</v>
      </c>
      <c r="AW109" s="39">
        <f>COUNTA(F109:AR109)</f>
        <v>8</v>
      </c>
    </row>
    <row r="110" spans="1:49" s="1" customFormat="1" ht="12.75">
      <c r="A110" s="9"/>
      <c r="B110" s="26" t="s">
        <v>442</v>
      </c>
      <c r="C110" s="27" t="s">
        <v>853</v>
      </c>
      <c r="D110" s="59" t="s">
        <v>854</v>
      </c>
      <c r="E110" s="19" t="s">
        <v>10</v>
      </c>
      <c r="F110" s="88"/>
      <c r="L110" s="1">
        <v>79.33</v>
      </c>
      <c r="P110" s="119"/>
      <c r="Q110" s="119"/>
      <c r="R110" s="119"/>
      <c r="S110" s="119"/>
      <c r="T110" s="119"/>
      <c r="U110" s="119"/>
      <c r="AK110" s="119"/>
      <c r="AL110" s="119"/>
      <c r="AM110" s="119"/>
      <c r="AN110" s="119"/>
      <c r="AO110" s="119"/>
      <c r="AQ110" s="202"/>
      <c r="AR110" s="74">
        <v>78</v>
      </c>
      <c r="AS110" s="142">
        <f>LARGE(F110:AR110,1)</f>
        <v>79.33</v>
      </c>
      <c r="AT110" s="7">
        <f>LARGE(F110:AR110,2)</f>
        <v>78</v>
      </c>
      <c r="AU110" s="7"/>
      <c r="AV110" s="8">
        <f>SUM(AS110:AU110)/3</f>
        <v>52.44333333333333</v>
      </c>
      <c r="AW110" s="39">
        <f>COUNTA(F110:AR110)</f>
        <v>2</v>
      </c>
    </row>
    <row r="111" spans="1:49" s="1" customFormat="1" ht="12.75">
      <c r="A111" s="9">
        <v>107</v>
      </c>
      <c r="B111" s="26" t="s">
        <v>10</v>
      </c>
      <c r="C111" s="27" t="s">
        <v>70</v>
      </c>
      <c r="D111" s="59" t="s">
        <v>186</v>
      </c>
      <c r="E111" s="19" t="s">
        <v>10</v>
      </c>
      <c r="F111" s="88">
        <v>54.76</v>
      </c>
      <c r="G111" s="1">
        <v>41.11</v>
      </c>
      <c r="I111" s="1">
        <v>37.78</v>
      </c>
      <c r="O111" s="1">
        <v>36.4</v>
      </c>
      <c r="P111" s="119"/>
      <c r="Q111" s="119"/>
      <c r="R111" s="119">
        <v>21.6</v>
      </c>
      <c r="S111" s="119">
        <v>61.22</v>
      </c>
      <c r="T111" s="119">
        <v>37.22</v>
      </c>
      <c r="U111" s="119">
        <v>24.89</v>
      </c>
      <c r="AB111" s="1">
        <v>32.2</v>
      </c>
      <c r="AC111" s="1">
        <v>32</v>
      </c>
      <c r="AK111" s="119"/>
      <c r="AL111" s="119"/>
      <c r="AM111" s="119"/>
      <c r="AN111" s="119">
        <v>29.33</v>
      </c>
      <c r="AO111" s="119"/>
      <c r="AQ111" s="202"/>
      <c r="AR111" s="74"/>
      <c r="AS111" s="142">
        <f>LARGE(F111:AR111,1)</f>
        <v>61.22</v>
      </c>
      <c r="AT111" s="7">
        <f>LARGE(F111:AR111,2)</f>
        <v>54.76</v>
      </c>
      <c r="AU111" s="7">
        <f>LARGE(F111:AR111,3)</f>
        <v>41.11</v>
      </c>
      <c r="AV111" s="8">
        <f>SUM(AS111:AU111)/3</f>
        <v>52.36333333333332</v>
      </c>
      <c r="AW111" s="39">
        <f>COUNTA(F111:AR111)</f>
        <v>11</v>
      </c>
    </row>
    <row r="112" spans="1:49" s="1" customFormat="1" ht="12.75">
      <c r="A112" s="9"/>
      <c r="B112" s="26" t="s">
        <v>442</v>
      </c>
      <c r="C112" s="27" t="s">
        <v>363</v>
      </c>
      <c r="D112" s="59" t="s">
        <v>29</v>
      </c>
      <c r="E112" s="19" t="s">
        <v>10</v>
      </c>
      <c r="F112" s="88"/>
      <c r="J112" s="1">
        <v>79.33</v>
      </c>
      <c r="L112" s="1">
        <v>77.33</v>
      </c>
      <c r="P112" s="119"/>
      <c r="Q112" s="119"/>
      <c r="R112" s="119"/>
      <c r="S112" s="119"/>
      <c r="T112" s="119"/>
      <c r="U112" s="119"/>
      <c r="AK112" s="119"/>
      <c r="AL112" s="119"/>
      <c r="AM112" s="119"/>
      <c r="AN112" s="119"/>
      <c r="AO112" s="119"/>
      <c r="AQ112" s="202"/>
      <c r="AR112" s="74"/>
      <c r="AS112" s="142">
        <f>LARGE(F112:AR112,1)</f>
        <v>79.33</v>
      </c>
      <c r="AT112" s="7">
        <f>LARGE(F112:AR112,2)</f>
        <v>77.33</v>
      </c>
      <c r="AU112" s="7"/>
      <c r="AV112" s="8">
        <f>SUM(AS112:AU112)/3</f>
        <v>52.22</v>
      </c>
      <c r="AW112" s="39">
        <f>COUNTA(F112:AR112)</f>
        <v>2</v>
      </c>
    </row>
    <row r="113" spans="1:49" s="1" customFormat="1" ht="12.75">
      <c r="A113" s="9">
        <v>108</v>
      </c>
      <c r="B113" s="26" t="s">
        <v>442</v>
      </c>
      <c r="C113" s="27" t="s">
        <v>677</v>
      </c>
      <c r="D113" s="59" t="s">
        <v>678</v>
      </c>
      <c r="E113" s="19" t="s">
        <v>10</v>
      </c>
      <c r="F113" s="88"/>
      <c r="H113" s="1">
        <v>32.71</v>
      </c>
      <c r="P113" s="119"/>
      <c r="Q113" s="119"/>
      <c r="R113" s="119"/>
      <c r="S113" s="119">
        <v>34.44</v>
      </c>
      <c r="T113" s="119">
        <v>35</v>
      </c>
      <c r="U113" s="119">
        <v>49.2</v>
      </c>
      <c r="Z113" s="1">
        <v>39.6</v>
      </c>
      <c r="AC113" s="1">
        <v>65.73</v>
      </c>
      <c r="AK113" s="119"/>
      <c r="AL113" s="119"/>
      <c r="AM113" s="119"/>
      <c r="AN113" s="119"/>
      <c r="AO113" s="119"/>
      <c r="AQ113" s="202"/>
      <c r="AR113" s="74"/>
      <c r="AS113" s="142">
        <f>LARGE(F113:AR113,1)</f>
        <v>65.73</v>
      </c>
      <c r="AT113" s="7">
        <f>LARGE(F113:AR113,2)</f>
        <v>49.2</v>
      </c>
      <c r="AU113" s="7">
        <f>LARGE(F113:AR113,3)</f>
        <v>39.6</v>
      </c>
      <c r="AV113" s="8">
        <f>SUM(AS113:AU113)/3</f>
        <v>51.51</v>
      </c>
      <c r="AW113" s="39">
        <f>COUNTA(F113:AR113)</f>
        <v>6</v>
      </c>
    </row>
    <row r="114" spans="1:49" s="1" customFormat="1" ht="12.75">
      <c r="A114" s="9">
        <v>109</v>
      </c>
      <c r="B114" s="26" t="s">
        <v>442</v>
      </c>
      <c r="C114" s="27" t="s">
        <v>295</v>
      </c>
      <c r="D114" s="59" t="s">
        <v>200</v>
      </c>
      <c r="E114" s="19" t="s">
        <v>10</v>
      </c>
      <c r="F114" s="88">
        <v>25.67</v>
      </c>
      <c r="G114" s="1">
        <v>9.6</v>
      </c>
      <c r="O114" s="1">
        <v>28.62</v>
      </c>
      <c r="P114" s="119"/>
      <c r="Q114" s="119"/>
      <c r="R114" s="119">
        <v>27.11</v>
      </c>
      <c r="S114" s="119"/>
      <c r="T114" s="119"/>
      <c r="U114" s="119"/>
      <c r="V114" s="1">
        <v>30.31</v>
      </c>
      <c r="AF114" s="1">
        <v>43.33</v>
      </c>
      <c r="AK114" s="119"/>
      <c r="AL114" s="119"/>
      <c r="AM114" s="119"/>
      <c r="AN114" s="119">
        <v>24.89</v>
      </c>
      <c r="AO114" s="119"/>
      <c r="AP114" s="1">
        <v>54.13</v>
      </c>
      <c r="AQ114" s="202"/>
      <c r="AR114" s="74">
        <v>56</v>
      </c>
      <c r="AS114" s="142">
        <f>LARGE(F114:AR114,1)</f>
        <v>56</v>
      </c>
      <c r="AT114" s="7">
        <f>LARGE(F114:AR114,2)</f>
        <v>54.13</v>
      </c>
      <c r="AU114" s="7">
        <f>LARGE(F114:AR114,3)</f>
        <v>43.33</v>
      </c>
      <c r="AV114" s="8">
        <f>SUM(AS114:AU114)/3</f>
        <v>51.15333333333333</v>
      </c>
      <c r="AW114" s="39">
        <f>COUNTA(F114:AR114)</f>
        <v>9</v>
      </c>
    </row>
    <row r="115" spans="1:49" s="1" customFormat="1" ht="12.75">
      <c r="A115" s="9">
        <v>110</v>
      </c>
      <c r="B115" s="26" t="s">
        <v>442</v>
      </c>
      <c r="C115" s="27" t="s">
        <v>358</v>
      </c>
      <c r="D115" s="59" t="s">
        <v>43</v>
      </c>
      <c r="E115" s="19" t="s">
        <v>10</v>
      </c>
      <c r="F115" s="88"/>
      <c r="J115" s="1">
        <v>58.49</v>
      </c>
      <c r="K115" s="1">
        <v>43.33</v>
      </c>
      <c r="P115" s="119"/>
      <c r="Q115" s="119"/>
      <c r="R115" s="119"/>
      <c r="S115" s="119"/>
      <c r="T115" s="119"/>
      <c r="U115" s="119"/>
      <c r="AK115" s="119">
        <v>16.44</v>
      </c>
      <c r="AL115" s="119"/>
      <c r="AM115" s="119">
        <v>51</v>
      </c>
      <c r="AN115" s="119"/>
      <c r="AO115" s="119"/>
      <c r="AQ115" s="202"/>
      <c r="AR115" s="74"/>
      <c r="AS115" s="142">
        <f>LARGE(F115:AR115,1)</f>
        <v>58.49</v>
      </c>
      <c r="AT115" s="7">
        <f>LARGE(F115:AR115,2)</f>
        <v>51</v>
      </c>
      <c r="AU115" s="7">
        <f>LARGE(F115:AR115,3)</f>
        <v>43.33</v>
      </c>
      <c r="AV115" s="8">
        <f>SUM(AS115:AU115)/3</f>
        <v>50.94</v>
      </c>
      <c r="AW115" s="39">
        <f>COUNTA(F115:AR115)</f>
        <v>4</v>
      </c>
    </row>
    <row r="116" spans="1:49" s="1" customFormat="1" ht="12.75">
      <c r="A116" s="9"/>
      <c r="B116" s="26" t="s">
        <v>442</v>
      </c>
      <c r="C116" s="34" t="s">
        <v>1091</v>
      </c>
      <c r="D116" s="72" t="s">
        <v>1092</v>
      </c>
      <c r="E116" s="19" t="s">
        <v>10</v>
      </c>
      <c r="F116" s="88"/>
      <c r="P116" s="119"/>
      <c r="Q116" s="119"/>
      <c r="R116" s="119"/>
      <c r="S116" s="119"/>
      <c r="T116" s="119"/>
      <c r="U116" s="119"/>
      <c r="AK116" s="119"/>
      <c r="AL116" s="119">
        <v>79.33</v>
      </c>
      <c r="AM116" s="119"/>
      <c r="AN116" s="119"/>
      <c r="AO116" s="119"/>
      <c r="AQ116" s="202">
        <v>73.33</v>
      </c>
      <c r="AR116" s="74"/>
      <c r="AS116" s="142">
        <f>LARGE(F116:AR116,1)</f>
        <v>79.33</v>
      </c>
      <c r="AT116" s="7">
        <f>LARGE(F116:AR116,2)</f>
        <v>73.33</v>
      </c>
      <c r="AU116" s="7"/>
      <c r="AV116" s="8">
        <f>SUM(AS116:AU116)/3</f>
        <v>50.88666666666666</v>
      </c>
      <c r="AW116" s="39">
        <f>COUNTA(F116:AR116)</f>
        <v>2</v>
      </c>
    </row>
    <row r="117" spans="1:49" s="1" customFormat="1" ht="12.75">
      <c r="A117" s="9">
        <v>111</v>
      </c>
      <c r="B117" s="26" t="s">
        <v>442</v>
      </c>
      <c r="C117" s="27" t="s">
        <v>484</v>
      </c>
      <c r="D117" s="59" t="s">
        <v>485</v>
      </c>
      <c r="E117" s="19" t="s">
        <v>22</v>
      </c>
      <c r="F117" s="88"/>
      <c r="J117" s="1">
        <v>33.22</v>
      </c>
      <c r="L117" s="1">
        <v>60.36</v>
      </c>
      <c r="P117" s="119"/>
      <c r="Q117" s="119"/>
      <c r="R117" s="119"/>
      <c r="S117" s="119"/>
      <c r="T117" s="119"/>
      <c r="U117" s="119"/>
      <c r="AK117" s="119">
        <v>58.49</v>
      </c>
      <c r="AL117" s="119"/>
      <c r="AM117" s="119"/>
      <c r="AN117" s="119"/>
      <c r="AO117" s="119"/>
      <c r="AQ117" s="202"/>
      <c r="AR117" s="74"/>
      <c r="AS117" s="142">
        <f>LARGE(F117:AR117,1)</f>
        <v>60.36</v>
      </c>
      <c r="AT117" s="7">
        <f>LARGE(F117:AR117,2)</f>
        <v>58.49</v>
      </c>
      <c r="AU117" s="7">
        <f>LARGE(F117:AR117,3)</f>
        <v>33.22</v>
      </c>
      <c r="AV117" s="8">
        <f>SUM(AS117:AU117)/3</f>
        <v>50.69</v>
      </c>
      <c r="AW117" s="39">
        <f>COUNTA(F117:AR117)</f>
        <v>3</v>
      </c>
    </row>
    <row r="118" spans="1:49" s="1" customFormat="1" ht="12.75">
      <c r="A118" s="9"/>
      <c r="B118" s="26" t="s">
        <v>442</v>
      </c>
      <c r="C118" s="27" t="s">
        <v>450</v>
      </c>
      <c r="D118" s="59" t="s">
        <v>443</v>
      </c>
      <c r="E118" s="19" t="s">
        <v>10</v>
      </c>
      <c r="F118" s="88"/>
      <c r="G118" s="1">
        <v>70.89</v>
      </c>
      <c r="P118" s="119"/>
      <c r="Q118" s="119"/>
      <c r="R118" s="119"/>
      <c r="S118" s="119"/>
      <c r="T118" s="119"/>
      <c r="U118" s="119"/>
      <c r="AK118" s="119"/>
      <c r="AL118" s="119"/>
      <c r="AM118" s="119"/>
      <c r="AN118" s="119"/>
      <c r="AO118" s="119"/>
      <c r="AP118" s="1">
        <v>80.67</v>
      </c>
      <c r="AQ118" s="202"/>
      <c r="AR118" s="74"/>
      <c r="AS118" s="142">
        <f>LARGE(F118:AR118,1)</f>
        <v>80.67</v>
      </c>
      <c r="AT118" s="7">
        <f>LARGE(F118:AR118,2)</f>
        <v>70.89</v>
      </c>
      <c r="AU118" s="7"/>
      <c r="AV118" s="8">
        <f>SUM(AS118:AU118)/3</f>
        <v>50.52</v>
      </c>
      <c r="AW118" s="39">
        <f>COUNTA(F118:AR118)</f>
        <v>2</v>
      </c>
    </row>
    <row r="119" spans="1:49" ht="12.75">
      <c r="A119" s="9">
        <v>112</v>
      </c>
      <c r="B119" s="26" t="s">
        <v>38</v>
      </c>
      <c r="C119" s="27" t="s">
        <v>305</v>
      </c>
      <c r="D119" s="59" t="s">
        <v>422</v>
      </c>
      <c r="E119" s="19" t="s">
        <v>15</v>
      </c>
      <c r="F119" s="88"/>
      <c r="X119" s="4">
        <v>62.51</v>
      </c>
      <c r="AA119" s="4">
        <v>38.71</v>
      </c>
      <c r="AJ119" s="4">
        <v>49.62</v>
      </c>
      <c r="AK119" s="118"/>
      <c r="AL119" s="118"/>
      <c r="AM119" s="118"/>
      <c r="AN119" s="118"/>
      <c r="AO119" s="118"/>
      <c r="AQ119" s="206"/>
      <c r="AR119" s="141"/>
      <c r="AS119" s="142">
        <f>LARGE(F119:AR119,1)</f>
        <v>62.51</v>
      </c>
      <c r="AT119" s="7">
        <f>LARGE(F119:AR119,2)</f>
        <v>49.62</v>
      </c>
      <c r="AU119" s="7">
        <f>LARGE(F119:AR119,3)</f>
        <v>38.71</v>
      </c>
      <c r="AV119" s="8">
        <f>SUM(AS119:AU119)/3</f>
        <v>50.28</v>
      </c>
      <c r="AW119" s="39">
        <f>COUNTA(F119:AR119)</f>
        <v>3</v>
      </c>
    </row>
    <row r="120" spans="1:49" s="1" customFormat="1" ht="12.75">
      <c r="A120" s="9">
        <v>113</v>
      </c>
      <c r="B120" s="26" t="s">
        <v>442</v>
      </c>
      <c r="C120" s="27" t="s">
        <v>276</v>
      </c>
      <c r="D120" s="59" t="s">
        <v>284</v>
      </c>
      <c r="E120" s="19" t="s">
        <v>10</v>
      </c>
      <c r="F120" s="88"/>
      <c r="H120" s="1">
        <v>46.8</v>
      </c>
      <c r="I120" s="1">
        <v>56</v>
      </c>
      <c r="P120" s="119"/>
      <c r="Q120" s="119"/>
      <c r="R120" s="119"/>
      <c r="S120" s="119"/>
      <c r="T120" s="119"/>
      <c r="U120" s="119"/>
      <c r="Z120" s="1">
        <v>46.2</v>
      </c>
      <c r="AC120" s="1">
        <v>42.22</v>
      </c>
      <c r="AK120" s="119"/>
      <c r="AL120" s="119"/>
      <c r="AM120" s="119"/>
      <c r="AN120" s="119"/>
      <c r="AO120" s="119"/>
      <c r="AQ120" s="202"/>
      <c r="AR120" s="74"/>
      <c r="AS120" s="142">
        <f>LARGE(F120:AR120,1)</f>
        <v>56</v>
      </c>
      <c r="AT120" s="7">
        <f>LARGE(F120:AR120,2)</f>
        <v>46.8</v>
      </c>
      <c r="AU120" s="7">
        <f>LARGE(F120:AR120,3)</f>
        <v>46.2</v>
      </c>
      <c r="AV120" s="8">
        <f>SUM(AS120:AU120)/3</f>
        <v>49.666666666666664</v>
      </c>
      <c r="AW120" s="39">
        <f>COUNTA(F120:AR120)</f>
        <v>4</v>
      </c>
    </row>
    <row r="121" spans="1:49" s="1" customFormat="1" ht="12.75">
      <c r="A121" s="9"/>
      <c r="B121" s="26" t="s">
        <v>442</v>
      </c>
      <c r="C121" s="27" t="s">
        <v>588</v>
      </c>
      <c r="D121" s="59" t="s">
        <v>589</v>
      </c>
      <c r="E121" s="19" t="s">
        <v>15</v>
      </c>
      <c r="F121" s="88"/>
      <c r="J121" s="1">
        <v>74</v>
      </c>
      <c r="P121" s="119"/>
      <c r="Q121" s="119"/>
      <c r="R121" s="119"/>
      <c r="S121" s="119"/>
      <c r="T121" s="119"/>
      <c r="U121" s="119"/>
      <c r="AJ121" s="1">
        <v>74.67</v>
      </c>
      <c r="AK121" s="119"/>
      <c r="AL121" s="119"/>
      <c r="AM121" s="119"/>
      <c r="AN121" s="119"/>
      <c r="AO121" s="119"/>
      <c r="AQ121" s="202"/>
      <c r="AR121" s="74"/>
      <c r="AS121" s="142">
        <f>LARGE(F121:AR121,1)</f>
        <v>74.67</v>
      </c>
      <c r="AT121" s="7">
        <f>LARGE(F121:AR121,2)</f>
        <v>74</v>
      </c>
      <c r="AU121" s="7"/>
      <c r="AV121" s="8">
        <f>SUM(AS121:AU121)/3</f>
        <v>49.55666666666667</v>
      </c>
      <c r="AW121" s="39">
        <f>COUNTA(F121:AR121)</f>
        <v>2</v>
      </c>
    </row>
    <row r="122" spans="1:49" s="1" customFormat="1" ht="12.75">
      <c r="A122" s="9">
        <v>114</v>
      </c>
      <c r="B122" s="26" t="s">
        <v>10</v>
      </c>
      <c r="C122" s="27" t="s">
        <v>224</v>
      </c>
      <c r="D122" s="59" t="s">
        <v>89</v>
      </c>
      <c r="E122" s="19" t="s">
        <v>10</v>
      </c>
      <c r="F122" s="88">
        <v>25.67</v>
      </c>
      <c r="I122" s="1">
        <v>15.64</v>
      </c>
      <c r="P122" s="119"/>
      <c r="Q122" s="119"/>
      <c r="R122" s="119">
        <v>31.18</v>
      </c>
      <c r="S122" s="119"/>
      <c r="T122" s="119"/>
      <c r="U122" s="119"/>
      <c r="AB122" s="1">
        <v>21.53</v>
      </c>
      <c r="AE122" s="1">
        <v>42.78</v>
      </c>
      <c r="AH122" s="1">
        <v>49.69</v>
      </c>
      <c r="AK122" s="119"/>
      <c r="AL122" s="119">
        <v>37.33</v>
      </c>
      <c r="AM122" s="119"/>
      <c r="AN122" s="119"/>
      <c r="AO122" s="119"/>
      <c r="AP122" s="1">
        <v>44.49</v>
      </c>
      <c r="AQ122" s="202">
        <v>50.4</v>
      </c>
      <c r="AR122" s="74">
        <v>48.53</v>
      </c>
      <c r="AS122" s="142">
        <f>LARGE(F122:AR122,1)</f>
        <v>50.4</v>
      </c>
      <c r="AT122" s="7">
        <f>LARGE(F122:AR122,2)</f>
        <v>49.69</v>
      </c>
      <c r="AU122" s="7">
        <f>LARGE(F122:AR122,3)</f>
        <v>48.53</v>
      </c>
      <c r="AV122" s="8">
        <f>SUM(AS122:AU122)/3</f>
        <v>49.54</v>
      </c>
      <c r="AW122" s="39">
        <f>COUNTA(F122:AR122)</f>
        <v>10</v>
      </c>
    </row>
    <row r="123" spans="1:49" s="1" customFormat="1" ht="12.75">
      <c r="A123" s="9">
        <v>115</v>
      </c>
      <c r="B123" s="62" t="s">
        <v>442</v>
      </c>
      <c r="C123" s="27" t="s">
        <v>680</v>
      </c>
      <c r="D123" s="59" t="s">
        <v>209</v>
      </c>
      <c r="E123" s="19" t="s">
        <v>10</v>
      </c>
      <c r="F123" s="88"/>
      <c r="H123" s="1">
        <v>52.8</v>
      </c>
      <c r="P123" s="119"/>
      <c r="Q123" s="119"/>
      <c r="R123" s="119"/>
      <c r="S123" s="119">
        <v>40</v>
      </c>
      <c r="T123" s="119"/>
      <c r="U123" s="119"/>
      <c r="Z123" s="1">
        <v>40.89</v>
      </c>
      <c r="AE123" s="1">
        <v>54.6</v>
      </c>
      <c r="AK123" s="119"/>
      <c r="AL123" s="119"/>
      <c r="AM123" s="119"/>
      <c r="AN123" s="119"/>
      <c r="AO123" s="119"/>
      <c r="AQ123" s="202"/>
      <c r="AR123" s="74"/>
      <c r="AS123" s="142">
        <f>LARGE(F123:AR123,1)</f>
        <v>54.6</v>
      </c>
      <c r="AT123" s="7">
        <f>LARGE(F123:AR123,2)</f>
        <v>52.8</v>
      </c>
      <c r="AU123" s="7">
        <f>LARGE(F123:AR123,3)</f>
        <v>40.89</v>
      </c>
      <c r="AV123" s="8">
        <f>SUM(AS123:AU123)/3</f>
        <v>49.43000000000001</v>
      </c>
      <c r="AW123" s="39">
        <f>COUNTA(F123:AR123)</f>
        <v>4</v>
      </c>
    </row>
    <row r="124" spans="1:49" s="1" customFormat="1" ht="12.75">
      <c r="A124" s="9">
        <v>116</v>
      </c>
      <c r="B124" s="26" t="s">
        <v>442</v>
      </c>
      <c r="C124" s="27" t="s">
        <v>270</v>
      </c>
      <c r="D124" s="59" t="s">
        <v>271</v>
      </c>
      <c r="E124" s="19" t="s">
        <v>10</v>
      </c>
      <c r="F124" s="88"/>
      <c r="O124" s="1">
        <v>54.31</v>
      </c>
      <c r="P124" s="119"/>
      <c r="Q124" s="119"/>
      <c r="R124" s="119">
        <v>45.87</v>
      </c>
      <c r="S124" s="119"/>
      <c r="T124" s="119"/>
      <c r="U124" s="119"/>
      <c r="V124" s="1">
        <v>42.18</v>
      </c>
      <c r="AK124" s="119"/>
      <c r="AL124" s="119"/>
      <c r="AM124" s="119"/>
      <c r="AN124" s="119">
        <v>48</v>
      </c>
      <c r="AO124" s="119"/>
      <c r="AP124" s="1">
        <v>45.64</v>
      </c>
      <c r="AQ124" s="202"/>
      <c r="AR124" s="74"/>
      <c r="AS124" s="142">
        <f>LARGE(F124:AR124,1)</f>
        <v>54.31</v>
      </c>
      <c r="AT124" s="7">
        <f>LARGE(F124:AR124,2)</f>
        <v>48</v>
      </c>
      <c r="AU124" s="7">
        <f>LARGE(F124:AR124,3)</f>
        <v>45.87</v>
      </c>
      <c r="AV124" s="8">
        <f>SUM(AS124:AU124)/3</f>
        <v>49.39333333333334</v>
      </c>
      <c r="AW124" s="39">
        <f>COUNTA(F124:AR124)</f>
        <v>5</v>
      </c>
    </row>
    <row r="125" spans="1:49" s="1" customFormat="1" ht="12.75">
      <c r="A125" s="9">
        <v>117</v>
      </c>
      <c r="B125" s="26" t="s">
        <v>442</v>
      </c>
      <c r="C125" s="27" t="s">
        <v>293</v>
      </c>
      <c r="D125" s="59" t="s">
        <v>294</v>
      </c>
      <c r="E125" s="19" t="s">
        <v>10</v>
      </c>
      <c r="F125" s="88"/>
      <c r="K125" s="1">
        <v>41.07</v>
      </c>
      <c r="N125" s="1">
        <v>51.64</v>
      </c>
      <c r="P125" s="119"/>
      <c r="Q125" s="119">
        <v>33.22</v>
      </c>
      <c r="R125" s="119"/>
      <c r="S125" s="119"/>
      <c r="T125" s="119"/>
      <c r="U125" s="119"/>
      <c r="AG125" s="1">
        <v>54.13</v>
      </c>
      <c r="AK125" s="119"/>
      <c r="AL125" s="119"/>
      <c r="AM125" s="119"/>
      <c r="AN125" s="119"/>
      <c r="AO125" s="119"/>
      <c r="AQ125" s="202"/>
      <c r="AR125" s="74">
        <v>33.89</v>
      </c>
      <c r="AS125" s="142">
        <f>LARGE(F125:AR125,1)</f>
        <v>54.13</v>
      </c>
      <c r="AT125" s="7">
        <f>LARGE(F125:AR125,2)</f>
        <v>51.64</v>
      </c>
      <c r="AU125" s="7">
        <f>LARGE(F125:AR125,3)</f>
        <v>41.07</v>
      </c>
      <c r="AV125" s="8">
        <f>SUM(AS125:AU125)/3</f>
        <v>48.946666666666665</v>
      </c>
      <c r="AW125" s="39">
        <f>COUNTA(F125:AR125)</f>
        <v>5</v>
      </c>
    </row>
    <row r="126" spans="1:49" s="1" customFormat="1" ht="12.75">
      <c r="A126" s="9">
        <v>118</v>
      </c>
      <c r="B126" s="26" t="s">
        <v>10</v>
      </c>
      <c r="C126" s="27" t="s">
        <v>204</v>
      </c>
      <c r="D126" s="59" t="s">
        <v>205</v>
      </c>
      <c r="E126" s="19" t="s">
        <v>10</v>
      </c>
      <c r="F126" s="88"/>
      <c r="P126" s="119"/>
      <c r="Q126" s="119"/>
      <c r="R126" s="119"/>
      <c r="S126" s="119"/>
      <c r="T126" s="119"/>
      <c r="U126" s="119"/>
      <c r="AH126" s="1">
        <v>55.38</v>
      </c>
      <c r="AK126" s="119"/>
      <c r="AL126" s="119">
        <v>40.44</v>
      </c>
      <c r="AM126" s="119"/>
      <c r="AN126" s="119"/>
      <c r="AO126" s="119"/>
      <c r="AP126" s="1">
        <v>43.2</v>
      </c>
      <c r="AQ126" s="202">
        <v>33.73</v>
      </c>
      <c r="AR126" s="74">
        <v>46.8</v>
      </c>
      <c r="AS126" s="142">
        <f>LARGE(F126:AR126,1)</f>
        <v>55.38</v>
      </c>
      <c r="AT126" s="7">
        <f>LARGE(F126:AR126,2)</f>
        <v>46.8</v>
      </c>
      <c r="AU126" s="7">
        <f>LARGE(F126:AR126,3)</f>
        <v>43.2</v>
      </c>
      <c r="AV126" s="8">
        <f>SUM(AS126:AU126)/3</f>
        <v>48.46</v>
      </c>
      <c r="AW126" s="39">
        <f>COUNTA(F126:AR126)</f>
        <v>5</v>
      </c>
    </row>
    <row r="127" spans="1:49" s="1" customFormat="1" ht="12.75">
      <c r="A127" s="9">
        <v>119</v>
      </c>
      <c r="B127" s="26" t="s">
        <v>442</v>
      </c>
      <c r="C127" s="27" t="s">
        <v>251</v>
      </c>
      <c r="D127" s="124" t="s">
        <v>131</v>
      </c>
      <c r="E127" s="19" t="s">
        <v>15</v>
      </c>
      <c r="F127" s="88"/>
      <c r="J127" s="1">
        <v>31.27</v>
      </c>
      <c r="L127" s="1">
        <v>33.73</v>
      </c>
      <c r="O127" s="1">
        <v>43.91</v>
      </c>
      <c r="P127" s="119"/>
      <c r="Q127" s="119"/>
      <c r="R127" s="119">
        <v>30.33</v>
      </c>
      <c r="S127" s="119"/>
      <c r="T127" s="119"/>
      <c r="U127" s="119"/>
      <c r="X127" s="1">
        <v>36.67</v>
      </c>
      <c r="Y127" s="1">
        <v>21.53</v>
      </c>
      <c r="AA127" s="1">
        <v>45.64</v>
      </c>
      <c r="AF127" s="1">
        <v>36.27</v>
      </c>
      <c r="AI127" s="1">
        <v>48.6</v>
      </c>
      <c r="AJ127" s="1">
        <v>50.84</v>
      </c>
      <c r="AK127" s="119"/>
      <c r="AL127" s="119"/>
      <c r="AM127" s="119"/>
      <c r="AN127" s="119"/>
      <c r="AO127" s="119"/>
      <c r="AQ127" s="202"/>
      <c r="AR127" s="74"/>
      <c r="AS127" s="142">
        <f>LARGE(F127:AR127,1)</f>
        <v>50.84</v>
      </c>
      <c r="AT127" s="7">
        <f>LARGE(F127:AR127,2)</f>
        <v>48.6</v>
      </c>
      <c r="AU127" s="7">
        <f>LARGE(F127:AR127,3)</f>
        <v>45.64</v>
      </c>
      <c r="AV127" s="8">
        <f>SUM(AS127:AU127)/3</f>
        <v>48.35999999999999</v>
      </c>
      <c r="AW127" s="39">
        <f>COUNTA(F127:AR127)</f>
        <v>10</v>
      </c>
    </row>
    <row r="128" spans="1:49" s="1" customFormat="1" ht="12.75">
      <c r="A128" s="9">
        <v>120</v>
      </c>
      <c r="B128" s="26" t="s">
        <v>442</v>
      </c>
      <c r="C128" s="27" t="s">
        <v>594</v>
      </c>
      <c r="D128" s="59" t="s">
        <v>596</v>
      </c>
      <c r="E128" s="19" t="s">
        <v>15</v>
      </c>
      <c r="F128" s="88"/>
      <c r="J128" s="1">
        <v>43.33</v>
      </c>
      <c r="L128" s="1">
        <v>46.8</v>
      </c>
      <c r="P128" s="119"/>
      <c r="Q128" s="119"/>
      <c r="R128" s="119"/>
      <c r="S128" s="119"/>
      <c r="T128" s="119"/>
      <c r="U128" s="119"/>
      <c r="V128" s="1">
        <v>45</v>
      </c>
      <c r="AK128" s="119">
        <v>52.89</v>
      </c>
      <c r="AL128" s="119"/>
      <c r="AM128" s="119"/>
      <c r="AN128" s="119"/>
      <c r="AO128" s="119"/>
      <c r="AP128" s="1">
        <v>42.67</v>
      </c>
      <c r="AQ128" s="202"/>
      <c r="AR128" s="74"/>
      <c r="AS128" s="142">
        <f>LARGE(F128:AR128,1)</f>
        <v>52.89</v>
      </c>
      <c r="AT128" s="7">
        <f>LARGE(F128:AR128,2)</f>
        <v>46.8</v>
      </c>
      <c r="AU128" s="7">
        <f>LARGE(F128:AR128,3)</f>
        <v>45</v>
      </c>
      <c r="AV128" s="8">
        <f>SUM(AS128:AU128)/3</f>
        <v>48.23</v>
      </c>
      <c r="AW128" s="39">
        <f>COUNTA(F128:AR128)</f>
        <v>5</v>
      </c>
    </row>
    <row r="129" spans="1:49" s="1" customFormat="1" ht="12.75">
      <c r="A129" s="9">
        <v>121</v>
      </c>
      <c r="B129" s="26" t="s">
        <v>38</v>
      </c>
      <c r="C129" s="27" t="s">
        <v>174</v>
      </c>
      <c r="D129" s="59" t="s">
        <v>265</v>
      </c>
      <c r="E129" s="19" t="s">
        <v>25</v>
      </c>
      <c r="F129" s="88"/>
      <c r="P129" s="119"/>
      <c r="Q129" s="119"/>
      <c r="R129" s="119"/>
      <c r="S129" s="119">
        <v>47.4</v>
      </c>
      <c r="T129" s="119">
        <v>40</v>
      </c>
      <c r="U129" s="119">
        <v>56</v>
      </c>
      <c r="Y129" s="1">
        <v>26.89</v>
      </c>
      <c r="AA129" s="1">
        <v>38.93</v>
      </c>
      <c r="AI129" s="1">
        <v>34.44</v>
      </c>
      <c r="AJ129" s="1">
        <v>41.02</v>
      </c>
      <c r="AK129" s="119"/>
      <c r="AL129" s="119"/>
      <c r="AM129" s="119"/>
      <c r="AN129" s="119"/>
      <c r="AO129" s="119"/>
      <c r="AQ129" s="202"/>
      <c r="AR129" s="74"/>
      <c r="AS129" s="142">
        <f>LARGE(F129:AR129,1)</f>
        <v>56</v>
      </c>
      <c r="AT129" s="7">
        <f>LARGE(F129:AR129,2)</f>
        <v>47.4</v>
      </c>
      <c r="AU129" s="7">
        <f>LARGE(F129:AR129,3)</f>
        <v>41.02</v>
      </c>
      <c r="AV129" s="8">
        <f>SUM(AS129:AU129)/3</f>
        <v>48.14000000000001</v>
      </c>
      <c r="AW129" s="39">
        <f>COUNTA(F129:AR129)</f>
        <v>7</v>
      </c>
    </row>
    <row r="130" spans="1:49" s="1" customFormat="1" ht="12.75">
      <c r="A130" s="9">
        <v>122</v>
      </c>
      <c r="B130" s="26" t="s">
        <v>442</v>
      </c>
      <c r="C130" s="27" t="s">
        <v>652</v>
      </c>
      <c r="D130" s="59" t="s">
        <v>43</v>
      </c>
      <c r="E130" s="22" t="s">
        <v>10</v>
      </c>
      <c r="F130" s="90"/>
      <c r="P130" s="119"/>
      <c r="Q130" s="119"/>
      <c r="R130" s="119">
        <v>26.4</v>
      </c>
      <c r="S130" s="119"/>
      <c r="T130" s="119"/>
      <c r="U130" s="119"/>
      <c r="V130" s="1">
        <v>63.8</v>
      </c>
      <c r="AK130" s="119"/>
      <c r="AL130" s="119"/>
      <c r="AM130" s="119"/>
      <c r="AN130" s="119">
        <v>53.51</v>
      </c>
      <c r="AO130" s="119"/>
      <c r="AQ130" s="202"/>
      <c r="AR130" s="74"/>
      <c r="AS130" s="142">
        <f>LARGE(F130:AR130,1)</f>
        <v>63.8</v>
      </c>
      <c r="AT130" s="7">
        <f>LARGE(F130:AR130,2)</f>
        <v>53.51</v>
      </c>
      <c r="AU130" s="7">
        <f>LARGE(F130:AR130,3)</f>
        <v>26.4</v>
      </c>
      <c r="AV130" s="8">
        <f>SUM(AS130:AU130)/3</f>
        <v>47.903333333333336</v>
      </c>
      <c r="AW130" s="39">
        <f>COUNTA(F130:AR130)</f>
        <v>3</v>
      </c>
    </row>
    <row r="131" spans="1:49" s="1" customFormat="1" ht="12.75">
      <c r="A131" s="9">
        <v>123</v>
      </c>
      <c r="B131" s="26" t="s">
        <v>442</v>
      </c>
      <c r="C131" s="27" t="s">
        <v>234</v>
      </c>
      <c r="D131" s="59" t="s">
        <v>235</v>
      </c>
      <c r="E131" s="19" t="s">
        <v>15</v>
      </c>
      <c r="F131" s="88"/>
      <c r="J131" s="1">
        <v>47.22</v>
      </c>
      <c r="P131" s="119"/>
      <c r="Q131" s="119"/>
      <c r="R131" s="119"/>
      <c r="S131" s="119"/>
      <c r="T131" s="119"/>
      <c r="U131" s="119"/>
      <c r="X131" s="1">
        <v>46.8</v>
      </c>
      <c r="AK131" s="119">
        <v>48.53</v>
      </c>
      <c r="AL131" s="119"/>
      <c r="AM131" s="119"/>
      <c r="AN131" s="119"/>
      <c r="AO131" s="119"/>
      <c r="AQ131" s="202"/>
      <c r="AR131" s="74"/>
      <c r="AS131" s="142">
        <f>LARGE(F131:AR131,1)</f>
        <v>48.53</v>
      </c>
      <c r="AT131" s="7">
        <f>LARGE(F131:AR131,2)</f>
        <v>47.22</v>
      </c>
      <c r="AU131" s="7">
        <f>LARGE(F131:AR131,3)</f>
        <v>46.8</v>
      </c>
      <c r="AV131" s="8">
        <f>SUM(AS131:AU131)/3</f>
        <v>47.51666666666667</v>
      </c>
      <c r="AW131" s="39">
        <f>COUNTA(F131:AR131)</f>
        <v>3</v>
      </c>
    </row>
    <row r="132" spans="1:49" s="1" customFormat="1" ht="12.75">
      <c r="A132" s="9">
        <v>124</v>
      </c>
      <c r="B132" s="26" t="s">
        <v>442</v>
      </c>
      <c r="C132" s="27" t="s">
        <v>99</v>
      </c>
      <c r="D132" s="59" t="s">
        <v>190</v>
      </c>
      <c r="E132" s="19" t="s">
        <v>15</v>
      </c>
      <c r="F132" s="88"/>
      <c r="P132" s="119"/>
      <c r="Q132" s="119"/>
      <c r="R132" s="119"/>
      <c r="S132" s="119"/>
      <c r="T132" s="119"/>
      <c r="U132" s="119"/>
      <c r="X132" s="1">
        <v>24.49</v>
      </c>
      <c r="Y132" s="1">
        <v>32.2</v>
      </c>
      <c r="AA132" s="1">
        <v>54.76</v>
      </c>
      <c r="AJ132" s="1">
        <v>54.76</v>
      </c>
      <c r="AK132" s="119"/>
      <c r="AL132" s="119"/>
      <c r="AM132" s="119"/>
      <c r="AN132" s="119"/>
      <c r="AO132" s="119"/>
      <c r="AQ132" s="202"/>
      <c r="AR132" s="74"/>
      <c r="AS132" s="142">
        <f>LARGE(F132:AR132,1)</f>
        <v>54.76</v>
      </c>
      <c r="AT132" s="7">
        <f>LARGE(F132:AR132,2)</f>
        <v>54.76</v>
      </c>
      <c r="AU132" s="7">
        <f>LARGE(F132:AR132,3)</f>
        <v>32.2</v>
      </c>
      <c r="AV132" s="8">
        <f>SUM(AS132:AU132)/3</f>
        <v>47.24</v>
      </c>
      <c r="AW132" s="39">
        <f>COUNTA(F132:AR132)</f>
        <v>4</v>
      </c>
    </row>
    <row r="133" spans="1:49" s="1" customFormat="1" ht="12.75">
      <c r="A133" s="9">
        <v>125</v>
      </c>
      <c r="B133" s="26" t="s">
        <v>442</v>
      </c>
      <c r="C133" s="27" t="s">
        <v>693</v>
      </c>
      <c r="D133" s="59" t="s">
        <v>32</v>
      </c>
      <c r="E133" s="19" t="s">
        <v>10</v>
      </c>
      <c r="F133" s="88"/>
      <c r="P133" s="119"/>
      <c r="Q133" s="119">
        <v>46.22</v>
      </c>
      <c r="R133" s="119"/>
      <c r="S133" s="119"/>
      <c r="T133" s="119"/>
      <c r="U133" s="119"/>
      <c r="AF133" s="1">
        <v>33.22</v>
      </c>
      <c r="AG133" s="1">
        <v>56.07</v>
      </c>
      <c r="AK133" s="119"/>
      <c r="AL133" s="119"/>
      <c r="AM133" s="119"/>
      <c r="AN133" s="119"/>
      <c r="AO133" s="119"/>
      <c r="AQ133" s="202"/>
      <c r="AR133" s="74">
        <v>38.4</v>
      </c>
      <c r="AS133" s="142">
        <f>LARGE(F133:AR133,1)</f>
        <v>56.07</v>
      </c>
      <c r="AT133" s="7">
        <f>LARGE(F133:AR133,2)</f>
        <v>46.22</v>
      </c>
      <c r="AU133" s="7">
        <f>LARGE(F133:AR133,3)</f>
        <v>38.4</v>
      </c>
      <c r="AV133" s="8">
        <f>SUM(AS133:AU133)/3</f>
        <v>46.89666666666667</v>
      </c>
      <c r="AW133" s="39">
        <f>COUNTA(F133:AR133)</f>
        <v>4</v>
      </c>
    </row>
    <row r="134" spans="1:49" s="1" customFormat="1" ht="12.75">
      <c r="A134" s="9"/>
      <c r="B134" s="26" t="s">
        <v>442</v>
      </c>
      <c r="C134" s="27" t="s">
        <v>333</v>
      </c>
      <c r="D134" s="59" t="s">
        <v>637</v>
      </c>
      <c r="E134" s="19" t="s">
        <v>25</v>
      </c>
      <c r="F134" s="88"/>
      <c r="P134" s="119"/>
      <c r="Q134" s="119"/>
      <c r="R134" s="119"/>
      <c r="S134" s="119"/>
      <c r="T134" s="119"/>
      <c r="U134" s="119"/>
      <c r="AI134" s="1">
        <v>68</v>
      </c>
      <c r="AJ134" s="1">
        <v>71.33</v>
      </c>
      <c r="AK134" s="119"/>
      <c r="AL134" s="119"/>
      <c r="AM134" s="119"/>
      <c r="AN134" s="119"/>
      <c r="AO134" s="119"/>
      <c r="AQ134" s="202"/>
      <c r="AR134" s="74"/>
      <c r="AS134" s="142">
        <f>LARGE(F134:AR134,1)</f>
        <v>71.33</v>
      </c>
      <c r="AT134" s="7">
        <f>LARGE(F134:AR134,2)</f>
        <v>68</v>
      </c>
      <c r="AU134" s="7"/>
      <c r="AV134" s="8">
        <f>SUM(AS134:AU134)/3</f>
        <v>46.44333333333333</v>
      </c>
      <c r="AW134" s="39">
        <f>COUNTA(F134:AR134)</f>
        <v>2</v>
      </c>
    </row>
    <row r="135" spans="1:49" s="1" customFormat="1" ht="12.75">
      <c r="A135" s="9">
        <v>126</v>
      </c>
      <c r="B135" s="26" t="s">
        <v>10</v>
      </c>
      <c r="C135" s="27" t="s">
        <v>124</v>
      </c>
      <c r="D135" s="59" t="s">
        <v>125</v>
      </c>
      <c r="E135" s="19" t="s">
        <v>10</v>
      </c>
      <c r="F135" s="88"/>
      <c r="O135" s="1">
        <v>58</v>
      </c>
      <c r="P135" s="119"/>
      <c r="Q135" s="119"/>
      <c r="R135" s="119"/>
      <c r="S135" s="119"/>
      <c r="T135" s="119"/>
      <c r="U135" s="119"/>
      <c r="AF135" s="1">
        <v>45</v>
      </c>
      <c r="AK135" s="119"/>
      <c r="AL135" s="119"/>
      <c r="AM135" s="119"/>
      <c r="AN135" s="119">
        <v>36.27</v>
      </c>
      <c r="AO135" s="119"/>
      <c r="AQ135" s="202"/>
      <c r="AR135" s="74"/>
      <c r="AS135" s="142">
        <f>LARGE(F135:AR135,1)</f>
        <v>58</v>
      </c>
      <c r="AT135" s="7">
        <f>LARGE(F135:AR135,2)</f>
        <v>45</v>
      </c>
      <c r="AU135" s="7">
        <f>LARGE(F135:AR135,3)</f>
        <v>36.27</v>
      </c>
      <c r="AV135" s="8">
        <f>SUM(AS135:AU135)/3</f>
        <v>46.42333333333334</v>
      </c>
      <c r="AW135" s="39">
        <f>COUNTA(F135:AR135)</f>
        <v>3</v>
      </c>
    </row>
    <row r="136" spans="1:49" s="1" customFormat="1" ht="12.75">
      <c r="A136" s="9"/>
      <c r="B136" s="26" t="s">
        <v>442</v>
      </c>
      <c r="C136" s="27" t="s">
        <v>417</v>
      </c>
      <c r="D136" s="59" t="s">
        <v>411</v>
      </c>
      <c r="E136" s="22" t="s">
        <v>63</v>
      </c>
      <c r="F136" s="90"/>
      <c r="P136" s="119"/>
      <c r="Q136" s="119"/>
      <c r="R136" s="119"/>
      <c r="S136" s="119"/>
      <c r="T136" s="119"/>
      <c r="U136" s="119"/>
      <c r="Y136" s="1">
        <v>68.67</v>
      </c>
      <c r="AA136" s="1">
        <v>68.96</v>
      </c>
      <c r="AK136" s="119"/>
      <c r="AL136" s="119"/>
      <c r="AM136" s="119"/>
      <c r="AN136" s="119"/>
      <c r="AO136" s="119"/>
      <c r="AQ136" s="202"/>
      <c r="AR136" s="74"/>
      <c r="AS136" s="142">
        <f>LARGE(F136:AR136,1)</f>
        <v>68.96</v>
      </c>
      <c r="AT136" s="7">
        <f>LARGE(F136:AR136,2)</f>
        <v>68.67</v>
      </c>
      <c r="AU136" s="7"/>
      <c r="AV136" s="8">
        <f>SUM(AS136:AU136)/3</f>
        <v>45.876666666666665</v>
      </c>
      <c r="AW136" s="39">
        <f>COUNTA(F136:AR136)</f>
        <v>2</v>
      </c>
    </row>
    <row r="137" spans="1:49" s="21" customFormat="1" ht="12.75">
      <c r="A137" s="9">
        <v>127</v>
      </c>
      <c r="B137" s="26" t="s">
        <v>442</v>
      </c>
      <c r="C137" s="27" t="s">
        <v>75</v>
      </c>
      <c r="D137" s="59" t="s">
        <v>76</v>
      </c>
      <c r="E137" s="19" t="s">
        <v>10</v>
      </c>
      <c r="F137" s="88">
        <v>28.62</v>
      </c>
      <c r="J137" s="21">
        <v>20.4</v>
      </c>
      <c r="K137" s="21">
        <v>62.22</v>
      </c>
      <c r="N137" s="21">
        <v>38.4</v>
      </c>
      <c r="P137" s="120"/>
      <c r="Q137" s="120"/>
      <c r="R137" s="120"/>
      <c r="S137" s="120"/>
      <c r="T137" s="120"/>
      <c r="U137" s="120"/>
      <c r="AG137" s="21">
        <v>35.56</v>
      </c>
      <c r="AK137" s="120">
        <v>17.38</v>
      </c>
      <c r="AL137" s="120"/>
      <c r="AM137" s="120">
        <v>36.98</v>
      </c>
      <c r="AN137" s="120"/>
      <c r="AO137" s="120"/>
      <c r="AQ137" s="204"/>
      <c r="AR137" s="139">
        <v>9.96</v>
      </c>
      <c r="AS137" s="142">
        <f>LARGE(F137:AR137,1)</f>
        <v>62.22</v>
      </c>
      <c r="AT137" s="7">
        <f>LARGE(F137:AR137,2)</f>
        <v>38.4</v>
      </c>
      <c r="AU137" s="7">
        <f>LARGE(F137:AR137,3)</f>
        <v>36.98</v>
      </c>
      <c r="AV137" s="8">
        <f>SUM(AS137:AU137)/3</f>
        <v>45.86666666666667</v>
      </c>
      <c r="AW137" s="39">
        <f>COUNTA(F137:AR137)</f>
        <v>8</v>
      </c>
    </row>
    <row r="138" spans="1:49" s="1" customFormat="1" ht="12.75">
      <c r="A138" s="9">
        <v>128</v>
      </c>
      <c r="B138" s="26" t="s">
        <v>442</v>
      </c>
      <c r="C138" s="27" t="s">
        <v>311</v>
      </c>
      <c r="D138" s="59" t="s">
        <v>233</v>
      </c>
      <c r="E138" s="19" t="s">
        <v>15</v>
      </c>
      <c r="F138" s="88"/>
      <c r="J138" s="1">
        <v>58</v>
      </c>
      <c r="P138" s="119"/>
      <c r="Q138" s="119"/>
      <c r="R138" s="119"/>
      <c r="S138" s="119"/>
      <c r="T138" s="119"/>
      <c r="U138" s="119"/>
      <c r="X138" s="1">
        <v>49.78</v>
      </c>
      <c r="AJ138" s="1">
        <v>29.13</v>
      </c>
      <c r="AK138" s="119"/>
      <c r="AL138" s="119"/>
      <c r="AM138" s="119"/>
      <c r="AN138" s="119"/>
      <c r="AO138" s="119"/>
      <c r="AQ138" s="202"/>
      <c r="AR138" s="74"/>
      <c r="AS138" s="142">
        <f>LARGE(F138:AR138,1)</f>
        <v>58</v>
      </c>
      <c r="AT138" s="7">
        <f>LARGE(F138:AR138,2)</f>
        <v>49.78</v>
      </c>
      <c r="AU138" s="7">
        <f>LARGE(F138:AR138,3)</f>
        <v>29.13</v>
      </c>
      <c r="AV138" s="8">
        <f>SUM(AS138:AU138)/3</f>
        <v>45.63666666666666</v>
      </c>
      <c r="AW138" s="39">
        <f>COUNTA(F138:AR138)</f>
        <v>3</v>
      </c>
    </row>
    <row r="139" spans="1:49" s="1" customFormat="1" ht="12.75">
      <c r="A139" s="9">
        <v>129</v>
      </c>
      <c r="B139" s="26" t="s">
        <v>442</v>
      </c>
      <c r="C139" s="27" t="s">
        <v>56</v>
      </c>
      <c r="D139" s="59" t="s">
        <v>57</v>
      </c>
      <c r="E139" s="19" t="s">
        <v>10</v>
      </c>
      <c r="F139" s="88"/>
      <c r="I139" s="1">
        <v>16.89</v>
      </c>
      <c r="P139" s="119"/>
      <c r="Q139" s="119"/>
      <c r="R139" s="119"/>
      <c r="S139" s="119">
        <v>26.18</v>
      </c>
      <c r="T139" s="119">
        <v>51.64</v>
      </c>
      <c r="U139" s="119">
        <v>39.44</v>
      </c>
      <c r="Z139" s="1">
        <v>43.33</v>
      </c>
      <c r="AC139" s="1">
        <v>38.89</v>
      </c>
      <c r="AK139" s="119"/>
      <c r="AL139" s="119"/>
      <c r="AM139" s="119"/>
      <c r="AN139" s="119"/>
      <c r="AO139" s="119"/>
      <c r="AQ139" s="202"/>
      <c r="AR139" s="74"/>
      <c r="AS139" s="142">
        <f>LARGE(F139:AR139,1)</f>
        <v>51.64</v>
      </c>
      <c r="AT139" s="7">
        <f>LARGE(F139:AR139,2)</f>
        <v>43.33</v>
      </c>
      <c r="AU139" s="7">
        <f>LARGE(F139:AR139,3)</f>
        <v>39.44</v>
      </c>
      <c r="AV139" s="8">
        <f>SUM(AS139:AU139)/3</f>
        <v>44.803333333333335</v>
      </c>
      <c r="AW139" s="39">
        <f>COUNTA(F139:AR139)</f>
        <v>6</v>
      </c>
    </row>
    <row r="140" spans="1:49" s="1" customFormat="1" ht="12.75">
      <c r="A140" s="9">
        <v>130</v>
      </c>
      <c r="B140" s="26" t="s">
        <v>442</v>
      </c>
      <c r="C140" s="30" t="s">
        <v>619</v>
      </c>
      <c r="D140" s="59" t="s">
        <v>61</v>
      </c>
      <c r="E140" s="19" t="s">
        <v>25</v>
      </c>
      <c r="F140" s="88"/>
      <c r="P140" s="119"/>
      <c r="Q140" s="119"/>
      <c r="R140" s="119"/>
      <c r="S140" s="119"/>
      <c r="T140" s="119"/>
      <c r="U140" s="119"/>
      <c r="Y140" s="1">
        <v>42.76</v>
      </c>
      <c r="AI140" s="1">
        <v>43.8</v>
      </c>
      <c r="AJ140" s="1">
        <v>46.8</v>
      </c>
      <c r="AK140" s="119"/>
      <c r="AL140" s="119"/>
      <c r="AM140" s="119"/>
      <c r="AN140" s="119"/>
      <c r="AO140" s="119"/>
      <c r="AQ140" s="202"/>
      <c r="AR140" s="74"/>
      <c r="AS140" s="142">
        <f>LARGE(F140:AR140,1)</f>
        <v>46.8</v>
      </c>
      <c r="AT140" s="7">
        <f>LARGE(F140:AR140,2)</f>
        <v>43.8</v>
      </c>
      <c r="AU140" s="7">
        <f>LARGE(F140:AR140,3)</f>
        <v>42.76</v>
      </c>
      <c r="AV140" s="8">
        <f>SUM(AS140:AU140)/3</f>
        <v>44.453333333333326</v>
      </c>
      <c r="AW140" s="39">
        <f>COUNTA(F140:AR140)</f>
        <v>3</v>
      </c>
    </row>
    <row r="141" spans="1:49" s="1" customFormat="1" ht="12.75">
      <c r="A141" s="9">
        <v>131</v>
      </c>
      <c r="B141" s="26" t="s">
        <v>442</v>
      </c>
      <c r="C141" s="27" t="s">
        <v>491</v>
      </c>
      <c r="D141" s="59" t="s">
        <v>719</v>
      </c>
      <c r="E141" s="19" t="s">
        <v>10</v>
      </c>
      <c r="F141" s="88"/>
      <c r="P141" s="119"/>
      <c r="Q141" s="119"/>
      <c r="R141" s="119">
        <v>41.02</v>
      </c>
      <c r="S141" s="119"/>
      <c r="T141" s="119"/>
      <c r="U141" s="119"/>
      <c r="V141" s="1">
        <v>41.6</v>
      </c>
      <c r="AK141" s="119"/>
      <c r="AL141" s="119"/>
      <c r="AM141" s="119"/>
      <c r="AN141" s="119">
        <v>50.4</v>
      </c>
      <c r="AO141" s="119"/>
      <c r="AQ141" s="202"/>
      <c r="AR141" s="74"/>
      <c r="AS141" s="142">
        <f>LARGE(F141:AR141,1)</f>
        <v>50.4</v>
      </c>
      <c r="AT141" s="7">
        <f>LARGE(F141:AR141,2)</f>
        <v>41.6</v>
      </c>
      <c r="AU141" s="7">
        <f>LARGE(F141:AR141,3)</f>
        <v>41.02</v>
      </c>
      <c r="AV141" s="8">
        <f>SUM(AS141:AU141)/3</f>
        <v>44.34</v>
      </c>
      <c r="AW141" s="39">
        <f>COUNTA(F141:AR141)</f>
        <v>3</v>
      </c>
    </row>
    <row r="142" spans="1:49" s="1" customFormat="1" ht="12.75">
      <c r="A142" s="9"/>
      <c r="B142" s="26" t="s">
        <v>442</v>
      </c>
      <c r="C142" s="36" t="s">
        <v>198</v>
      </c>
      <c r="D142" s="69" t="s">
        <v>91</v>
      </c>
      <c r="E142" s="19" t="s">
        <v>10</v>
      </c>
      <c r="F142" s="88"/>
      <c r="G142" s="1">
        <v>68.31</v>
      </c>
      <c r="P142" s="119"/>
      <c r="Q142" s="119"/>
      <c r="R142" s="119"/>
      <c r="S142" s="119"/>
      <c r="T142" s="119"/>
      <c r="U142" s="119"/>
      <c r="AK142" s="119"/>
      <c r="AL142" s="119"/>
      <c r="AM142" s="119"/>
      <c r="AN142" s="119"/>
      <c r="AO142" s="119"/>
      <c r="AP142" s="1">
        <v>64.67</v>
      </c>
      <c r="AQ142" s="202"/>
      <c r="AR142" s="74"/>
      <c r="AS142" s="142">
        <f>LARGE(F142:AR142,1)</f>
        <v>68.31</v>
      </c>
      <c r="AT142" s="7">
        <f>LARGE(F142:AR142,2)</f>
        <v>64.67</v>
      </c>
      <c r="AU142" s="7"/>
      <c r="AV142" s="8">
        <f>SUM(AS142:AU142)/3</f>
        <v>44.326666666666675</v>
      </c>
      <c r="AW142" s="39">
        <f>COUNTA(F142:AR142)</f>
        <v>2</v>
      </c>
    </row>
    <row r="143" spans="1:49" s="1" customFormat="1" ht="12.75">
      <c r="A143" s="9">
        <v>132</v>
      </c>
      <c r="B143" s="26" t="s">
        <v>10</v>
      </c>
      <c r="C143" s="27" t="s">
        <v>472</v>
      </c>
      <c r="D143" s="59" t="s">
        <v>473</v>
      </c>
      <c r="E143" s="19" t="s">
        <v>63</v>
      </c>
      <c r="F143" s="88"/>
      <c r="P143" s="119"/>
      <c r="Q143" s="119"/>
      <c r="R143" s="119"/>
      <c r="S143" s="119"/>
      <c r="T143" s="119"/>
      <c r="U143" s="119"/>
      <c r="Y143" s="1">
        <v>42.31</v>
      </c>
      <c r="AA143" s="1">
        <v>42.18</v>
      </c>
      <c r="AI143" s="1">
        <v>35.56</v>
      </c>
      <c r="AJ143" s="1">
        <v>47.96</v>
      </c>
      <c r="AK143" s="119"/>
      <c r="AL143" s="119"/>
      <c r="AM143" s="119"/>
      <c r="AN143" s="119"/>
      <c r="AO143" s="119"/>
      <c r="AQ143" s="202"/>
      <c r="AR143" s="74"/>
      <c r="AS143" s="142">
        <f>LARGE(F143:AR143,1)</f>
        <v>47.96</v>
      </c>
      <c r="AT143" s="7">
        <f>LARGE(F143:AR143,2)</f>
        <v>42.31</v>
      </c>
      <c r="AU143" s="7">
        <f>LARGE(F143:AR143,3)</f>
        <v>42.18</v>
      </c>
      <c r="AV143" s="8">
        <f>SUM(AS143:AU143)/3</f>
        <v>44.150000000000006</v>
      </c>
      <c r="AW143" s="39">
        <f>COUNTA(F143:AR143)</f>
        <v>4</v>
      </c>
    </row>
    <row r="144" spans="1:49" s="1" customFormat="1" ht="12.75">
      <c r="A144" s="9">
        <v>133</v>
      </c>
      <c r="B144" s="26" t="s">
        <v>442</v>
      </c>
      <c r="C144" s="36" t="s">
        <v>313</v>
      </c>
      <c r="D144" s="67" t="s">
        <v>314</v>
      </c>
      <c r="E144" s="22" t="s">
        <v>15</v>
      </c>
      <c r="F144" s="90"/>
      <c r="P144" s="119"/>
      <c r="Q144" s="119"/>
      <c r="R144" s="119"/>
      <c r="S144" s="119"/>
      <c r="T144" s="119"/>
      <c r="U144" s="119"/>
      <c r="X144" s="1">
        <v>41.67</v>
      </c>
      <c r="AA144" s="1">
        <v>42.31</v>
      </c>
      <c r="AJ144" s="1">
        <v>47.91</v>
      </c>
      <c r="AK144" s="119"/>
      <c r="AL144" s="119"/>
      <c r="AM144" s="119"/>
      <c r="AN144" s="119"/>
      <c r="AO144" s="119"/>
      <c r="AQ144" s="202"/>
      <c r="AR144" s="74"/>
      <c r="AS144" s="142">
        <f>LARGE(F144:AR144,1)</f>
        <v>47.91</v>
      </c>
      <c r="AT144" s="7">
        <f>LARGE(F144:AR144,2)</f>
        <v>42.31</v>
      </c>
      <c r="AU144" s="7">
        <f>LARGE(F144:AR144,3)</f>
        <v>41.67</v>
      </c>
      <c r="AV144" s="8">
        <f>SUM(AS144:AU144)/3</f>
        <v>43.96333333333333</v>
      </c>
      <c r="AW144" s="39">
        <f>COUNTA(F144:AR144)</f>
        <v>3</v>
      </c>
    </row>
    <row r="145" spans="1:49" s="21" customFormat="1" ht="12.75">
      <c r="A145" s="9">
        <v>133</v>
      </c>
      <c r="B145" s="26" t="s">
        <v>10</v>
      </c>
      <c r="C145" s="27" t="s">
        <v>101</v>
      </c>
      <c r="D145" s="59" t="s">
        <v>150</v>
      </c>
      <c r="E145" s="19" t="s">
        <v>10</v>
      </c>
      <c r="F145" s="88">
        <v>40.53</v>
      </c>
      <c r="H145" s="21">
        <v>38.33</v>
      </c>
      <c r="O145" s="21">
        <v>39.87</v>
      </c>
      <c r="P145" s="120"/>
      <c r="Q145" s="120"/>
      <c r="R145" s="120">
        <v>18.58</v>
      </c>
      <c r="S145" s="120">
        <v>49.16</v>
      </c>
      <c r="T145" s="120">
        <v>40</v>
      </c>
      <c r="U145" s="120">
        <v>40</v>
      </c>
      <c r="AB145" s="21">
        <v>42.18</v>
      </c>
      <c r="AK145" s="120"/>
      <c r="AL145" s="120"/>
      <c r="AM145" s="120"/>
      <c r="AN145" s="120">
        <v>26.6</v>
      </c>
      <c r="AO145" s="120"/>
      <c r="AQ145" s="204"/>
      <c r="AR145" s="139"/>
      <c r="AS145" s="142">
        <f>LARGE(F145:AR145,1)</f>
        <v>49.16</v>
      </c>
      <c r="AT145" s="7">
        <f>LARGE(F145:AR145,2)</f>
        <v>42.18</v>
      </c>
      <c r="AU145" s="7">
        <f>LARGE(F145:AR145,3)</f>
        <v>40.53</v>
      </c>
      <c r="AV145" s="8">
        <f>SUM(AS145:AU145)/3</f>
        <v>43.95666666666667</v>
      </c>
      <c r="AW145" s="39">
        <f>COUNTA(F145:AR145)</f>
        <v>9</v>
      </c>
    </row>
    <row r="146" spans="1:49" s="1" customFormat="1" ht="12.75">
      <c r="A146" s="9">
        <v>135</v>
      </c>
      <c r="B146" s="26" t="s">
        <v>442</v>
      </c>
      <c r="C146" s="36" t="s">
        <v>280</v>
      </c>
      <c r="D146" s="67" t="s">
        <v>91</v>
      </c>
      <c r="E146" s="22" t="s">
        <v>10</v>
      </c>
      <c r="F146" s="90"/>
      <c r="G146" s="1">
        <v>51.64</v>
      </c>
      <c r="P146" s="119"/>
      <c r="Q146" s="119"/>
      <c r="R146" s="119"/>
      <c r="S146" s="119"/>
      <c r="T146" s="119"/>
      <c r="U146" s="119"/>
      <c r="AI146" s="1">
        <v>56.62</v>
      </c>
      <c r="AK146" s="119"/>
      <c r="AL146" s="119"/>
      <c r="AM146" s="119"/>
      <c r="AN146" s="119"/>
      <c r="AO146" s="119"/>
      <c r="AQ146" s="202"/>
      <c r="AR146" s="74">
        <v>22.67</v>
      </c>
      <c r="AS146" s="142">
        <f>LARGE(F146:AR146,1)</f>
        <v>56.62</v>
      </c>
      <c r="AT146" s="7">
        <f>LARGE(F146:AR146,2)</f>
        <v>51.64</v>
      </c>
      <c r="AU146" s="7">
        <f>LARGE(F146:AR146,3)</f>
        <v>22.67</v>
      </c>
      <c r="AV146" s="8">
        <f>SUM(AS146:AU146)/3</f>
        <v>43.64333333333334</v>
      </c>
      <c r="AW146" s="39">
        <f>COUNTA(F146:AR146)</f>
        <v>3</v>
      </c>
    </row>
    <row r="147" spans="1:49" s="1" customFormat="1" ht="12.75">
      <c r="A147" s="9">
        <v>136</v>
      </c>
      <c r="B147" s="26" t="s">
        <v>10</v>
      </c>
      <c r="C147" s="27" t="s">
        <v>231</v>
      </c>
      <c r="D147" s="59" t="s">
        <v>107</v>
      </c>
      <c r="E147" s="19" t="s">
        <v>10</v>
      </c>
      <c r="F147" s="88"/>
      <c r="G147" s="1">
        <v>42.22</v>
      </c>
      <c r="P147" s="119"/>
      <c r="Q147" s="119"/>
      <c r="R147" s="119"/>
      <c r="S147" s="119"/>
      <c r="T147" s="119"/>
      <c r="U147" s="119"/>
      <c r="AC147" s="1">
        <v>41.07</v>
      </c>
      <c r="AK147" s="119"/>
      <c r="AL147" s="119">
        <v>35.78</v>
      </c>
      <c r="AM147" s="119"/>
      <c r="AN147" s="119"/>
      <c r="AO147" s="119"/>
      <c r="AP147" s="1">
        <v>36.29</v>
      </c>
      <c r="AQ147" s="202">
        <v>47.38</v>
      </c>
      <c r="AR147" s="74">
        <v>40.53</v>
      </c>
      <c r="AS147" s="142">
        <f>LARGE(F147:AR147,1)</f>
        <v>47.38</v>
      </c>
      <c r="AT147" s="7">
        <f>LARGE(F147:AR147,2)</f>
        <v>42.22</v>
      </c>
      <c r="AU147" s="7">
        <f>LARGE(F147:AR147,3)</f>
        <v>41.07</v>
      </c>
      <c r="AV147" s="8">
        <f>SUM(AS147:AU147)/3</f>
        <v>43.556666666666665</v>
      </c>
      <c r="AW147" s="39">
        <f>COUNTA(F147:AR147)</f>
        <v>6</v>
      </c>
    </row>
    <row r="148" spans="1:49" s="1" customFormat="1" ht="12.75">
      <c r="A148" s="9">
        <v>137</v>
      </c>
      <c r="B148" s="26" t="s">
        <v>10</v>
      </c>
      <c r="C148" s="27" t="s">
        <v>319</v>
      </c>
      <c r="D148" s="59" t="s">
        <v>320</v>
      </c>
      <c r="E148" s="19" t="s">
        <v>25</v>
      </c>
      <c r="F148" s="88"/>
      <c r="P148" s="119"/>
      <c r="Q148" s="119"/>
      <c r="R148" s="119"/>
      <c r="S148" s="119"/>
      <c r="T148" s="119"/>
      <c r="U148" s="119"/>
      <c r="X148" s="1">
        <v>45</v>
      </c>
      <c r="Y148" s="1">
        <v>37.33</v>
      </c>
      <c r="AA148" s="1">
        <v>33.73</v>
      </c>
      <c r="AI148" s="1">
        <v>46.67</v>
      </c>
      <c r="AJ148" s="1">
        <v>38.89</v>
      </c>
      <c r="AK148" s="119"/>
      <c r="AL148" s="119"/>
      <c r="AM148" s="119"/>
      <c r="AN148" s="119"/>
      <c r="AO148" s="119"/>
      <c r="AQ148" s="202"/>
      <c r="AR148" s="74"/>
      <c r="AS148" s="142">
        <f>LARGE(F148:AR148,1)</f>
        <v>46.67</v>
      </c>
      <c r="AT148" s="7">
        <f>LARGE(F148:AR148,2)</f>
        <v>45</v>
      </c>
      <c r="AU148" s="7">
        <f>LARGE(F148:AR148,3)</f>
        <v>38.89</v>
      </c>
      <c r="AV148" s="8">
        <f>SUM(AS148:AU148)/3</f>
        <v>43.52</v>
      </c>
      <c r="AW148" s="39">
        <f>COUNTA(F148:AR148)</f>
        <v>5</v>
      </c>
    </row>
    <row r="149" spans="1:49" s="1" customFormat="1" ht="12.75">
      <c r="A149" s="9"/>
      <c r="B149" s="26" t="s">
        <v>442</v>
      </c>
      <c r="C149" s="27" t="s">
        <v>84</v>
      </c>
      <c r="D149" s="59" t="s">
        <v>85</v>
      </c>
      <c r="E149" s="19" t="s">
        <v>15</v>
      </c>
      <c r="F149" s="88"/>
      <c r="J149" s="1">
        <v>64.67</v>
      </c>
      <c r="P149" s="119"/>
      <c r="Q149" s="119"/>
      <c r="R149" s="119"/>
      <c r="S149" s="119"/>
      <c r="T149" s="119"/>
      <c r="U149" s="119"/>
      <c r="AK149" s="119">
        <v>65.33</v>
      </c>
      <c r="AL149" s="119"/>
      <c r="AM149" s="119"/>
      <c r="AN149" s="119"/>
      <c r="AO149" s="119"/>
      <c r="AQ149" s="202"/>
      <c r="AR149" s="74"/>
      <c r="AS149" s="142">
        <f>LARGE(F149:AR149,1)</f>
        <v>65.33</v>
      </c>
      <c r="AT149" s="7">
        <f>LARGE(F149:AR149,2)</f>
        <v>64.67</v>
      </c>
      <c r="AU149" s="7"/>
      <c r="AV149" s="8">
        <f>SUM(AS149:AU149)/3</f>
        <v>43.333333333333336</v>
      </c>
      <c r="AW149" s="39">
        <f>COUNTA(F149:AR149)</f>
        <v>2</v>
      </c>
    </row>
    <row r="150" spans="1:49" s="1" customFormat="1" ht="12.75">
      <c r="A150" s="9">
        <v>138</v>
      </c>
      <c r="B150" s="26" t="s">
        <v>38</v>
      </c>
      <c r="C150" s="27" t="s">
        <v>698</v>
      </c>
      <c r="D150" s="59" t="s">
        <v>335</v>
      </c>
      <c r="E150" s="19" t="s">
        <v>10</v>
      </c>
      <c r="F150" s="88"/>
      <c r="P150" s="119"/>
      <c r="Q150" s="119"/>
      <c r="R150" s="119"/>
      <c r="S150" s="119">
        <v>25.91</v>
      </c>
      <c r="T150" s="119">
        <v>17.38</v>
      </c>
      <c r="U150" s="119">
        <v>35.82</v>
      </c>
      <c r="AK150" s="119"/>
      <c r="AL150" s="119"/>
      <c r="AM150" s="119"/>
      <c r="AN150" s="119"/>
      <c r="AO150" s="119"/>
      <c r="AQ150" s="202">
        <v>67.33</v>
      </c>
      <c r="AR150" s="74"/>
      <c r="AS150" s="142">
        <f>LARGE(F150:AR150,1)</f>
        <v>67.33</v>
      </c>
      <c r="AT150" s="7">
        <f>LARGE(F150:AR150,2)</f>
        <v>35.82</v>
      </c>
      <c r="AU150" s="7">
        <f>LARGE(F150:AR150,3)</f>
        <v>25.91</v>
      </c>
      <c r="AV150" s="8">
        <f>SUM(AS150:AU150)/3</f>
        <v>43.02</v>
      </c>
      <c r="AW150" s="39">
        <f>COUNTA(F150:AR150)</f>
        <v>4</v>
      </c>
    </row>
    <row r="151" spans="1:49" s="1" customFormat="1" ht="12.75">
      <c r="A151" s="9">
        <v>139</v>
      </c>
      <c r="B151" s="26" t="s">
        <v>10</v>
      </c>
      <c r="C151" s="27" t="s">
        <v>542</v>
      </c>
      <c r="D151" s="59" t="s">
        <v>169</v>
      </c>
      <c r="E151" s="19" t="s">
        <v>10</v>
      </c>
      <c r="F151" s="88"/>
      <c r="H151" s="1">
        <v>33.22</v>
      </c>
      <c r="I151" s="1">
        <v>15.6</v>
      </c>
      <c r="P151" s="119"/>
      <c r="Q151" s="119"/>
      <c r="R151" s="119"/>
      <c r="S151" s="119"/>
      <c r="T151" s="119"/>
      <c r="U151" s="119"/>
      <c r="Z151" s="1">
        <v>32.76</v>
      </c>
      <c r="AB151" s="1">
        <v>25.76</v>
      </c>
      <c r="AC151" s="1">
        <v>26.13</v>
      </c>
      <c r="AE151" s="1">
        <v>35.2</v>
      </c>
      <c r="AH151" s="1">
        <v>40</v>
      </c>
      <c r="AK151" s="119"/>
      <c r="AL151" s="119"/>
      <c r="AM151" s="119"/>
      <c r="AN151" s="119"/>
      <c r="AO151" s="119"/>
      <c r="AP151" s="1">
        <v>53.51</v>
      </c>
      <c r="AQ151" s="202">
        <v>28.93</v>
      </c>
      <c r="AR151" s="74"/>
      <c r="AS151" s="142">
        <f>LARGE(F151:AR151,1)</f>
        <v>53.51</v>
      </c>
      <c r="AT151" s="7">
        <f>LARGE(F151:AR151,2)</f>
        <v>40</v>
      </c>
      <c r="AU151" s="7">
        <f>LARGE(F151:AR151,3)</f>
        <v>35.2</v>
      </c>
      <c r="AV151" s="8">
        <f>SUM(AS151:AU151)/3</f>
        <v>42.90333333333333</v>
      </c>
      <c r="AW151" s="39">
        <f>COUNTA(F151:AR151)</f>
        <v>9</v>
      </c>
    </row>
    <row r="152" spans="1:49" s="1" customFormat="1" ht="12.75">
      <c r="A152" s="9"/>
      <c r="B152" s="26" t="s">
        <v>442</v>
      </c>
      <c r="C152" s="27" t="s">
        <v>668</v>
      </c>
      <c r="D152" s="59" t="s">
        <v>303</v>
      </c>
      <c r="E152" s="19" t="s">
        <v>646</v>
      </c>
      <c r="F152" s="88"/>
      <c r="P152" s="119"/>
      <c r="Q152" s="119"/>
      <c r="R152" s="119"/>
      <c r="S152" s="119"/>
      <c r="T152" s="119"/>
      <c r="U152" s="119"/>
      <c r="X152" s="1">
        <v>72.67</v>
      </c>
      <c r="AA152" s="1">
        <v>56</v>
      </c>
      <c r="AK152" s="119"/>
      <c r="AL152" s="119"/>
      <c r="AM152" s="119"/>
      <c r="AN152" s="119"/>
      <c r="AO152" s="119"/>
      <c r="AQ152" s="202"/>
      <c r="AR152" s="74"/>
      <c r="AS152" s="142">
        <f>LARGE(F152:AR152,1)</f>
        <v>72.67</v>
      </c>
      <c r="AT152" s="7">
        <f>LARGE(F152:AR152,2)</f>
        <v>56</v>
      </c>
      <c r="AU152" s="7"/>
      <c r="AV152" s="8">
        <f>SUM(AS152:AU152)/3</f>
        <v>42.89000000000001</v>
      </c>
      <c r="AW152" s="39">
        <f>COUNTA(F152:AR152)</f>
        <v>2</v>
      </c>
    </row>
    <row r="153" spans="1:49" s="1" customFormat="1" ht="12.75">
      <c r="A153" s="9"/>
      <c r="B153" s="26" t="s">
        <v>442</v>
      </c>
      <c r="C153" s="27" t="s">
        <v>924</v>
      </c>
      <c r="D153" s="59" t="s">
        <v>271</v>
      </c>
      <c r="E153" s="19" t="s">
        <v>10</v>
      </c>
      <c r="F153" s="88"/>
      <c r="P153" s="119"/>
      <c r="Q153" s="119">
        <v>53.51</v>
      </c>
      <c r="R153" s="119"/>
      <c r="S153" s="119"/>
      <c r="T153" s="119"/>
      <c r="U153" s="119"/>
      <c r="AG153" s="1">
        <v>74.67</v>
      </c>
      <c r="AK153" s="119"/>
      <c r="AL153" s="119"/>
      <c r="AM153" s="119"/>
      <c r="AN153" s="119"/>
      <c r="AO153" s="119"/>
      <c r="AQ153" s="202"/>
      <c r="AR153" s="74"/>
      <c r="AS153" s="142">
        <f>LARGE(F153:AR153,1)</f>
        <v>74.67</v>
      </c>
      <c r="AT153" s="7">
        <f>LARGE(F153:AR153,2)</f>
        <v>53.51</v>
      </c>
      <c r="AU153" s="7"/>
      <c r="AV153" s="8">
        <f>SUM(AS153:AU153)/3</f>
        <v>42.72666666666667</v>
      </c>
      <c r="AW153" s="39">
        <f>COUNTA(F153:AR153)</f>
        <v>2</v>
      </c>
    </row>
    <row r="154" spans="1:49" s="1" customFormat="1" ht="12.75">
      <c r="A154" s="9"/>
      <c r="B154" s="26" t="s">
        <v>442</v>
      </c>
      <c r="C154" s="36" t="s">
        <v>932</v>
      </c>
      <c r="D154" s="67" t="s">
        <v>69</v>
      </c>
      <c r="E154" s="22" t="s">
        <v>10</v>
      </c>
      <c r="F154" s="90"/>
      <c r="P154" s="119"/>
      <c r="Q154" s="119"/>
      <c r="R154" s="119">
        <v>55.42</v>
      </c>
      <c r="S154" s="119"/>
      <c r="T154" s="119"/>
      <c r="U154" s="119"/>
      <c r="AK154" s="119"/>
      <c r="AL154" s="119"/>
      <c r="AM154" s="119"/>
      <c r="AN154" s="119">
        <v>72.67</v>
      </c>
      <c r="AO154" s="119"/>
      <c r="AQ154" s="202"/>
      <c r="AR154" s="74"/>
      <c r="AS154" s="142">
        <f>LARGE(F154:AR154,1)</f>
        <v>72.67</v>
      </c>
      <c r="AT154" s="7">
        <f>LARGE(F154:AR154,2)</f>
        <v>55.42</v>
      </c>
      <c r="AU154" s="7"/>
      <c r="AV154" s="8">
        <f>SUM(AS154:AU154)/3</f>
        <v>42.696666666666665</v>
      </c>
      <c r="AW154" s="39">
        <f>COUNTA(F154:AR154)</f>
        <v>2</v>
      </c>
    </row>
    <row r="155" spans="1:49" s="1" customFormat="1" ht="12.75">
      <c r="A155" s="9">
        <v>140</v>
      </c>
      <c r="B155" s="26" t="s">
        <v>442</v>
      </c>
      <c r="C155" s="30" t="s">
        <v>619</v>
      </c>
      <c r="D155" s="59" t="s">
        <v>109</v>
      </c>
      <c r="E155" s="19" t="s">
        <v>10</v>
      </c>
      <c r="F155" s="88"/>
      <c r="J155" s="1">
        <v>32.53</v>
      </c>
      <c r="L155" s="1">
        <v>47.96</v>
      </c>
      <c r="N155" s="1">
        <v>47.38</v>
      </c>
      <c r="P155" s="119"/>
      <c r="Q155" s="119"/>
      <c r="R155" s="119"/>
      <c r="S155" s="119"/>
      <c r="T155" s="119"/>
      <c r="U155" s="119"/>
      <c r="AK155" s="119"/>
      <c r="AL155" s="119"/>
      <c r="AM155" s="119"/>
      <c r="AN155" s="119"/>
      <c r="AO155" s="119"/>
      <c r="AQ155" s="202"/>
      <c r="AR155" s="74"/>
      <c r="AS155" s="142">
        <f>LARGE(F155:AR155,1)</f>
        <v>47.96</v>
      </c>
      <c r="AT155" s="7">
        <f>LARGE(F155:AR155,2)</f>
        <v>47.38</v>
      </c>
      <c r="AU155" s="7">
        <f>LARGE(F155:AR155,3)</f>
        <v>32.53</v>
      </c>
      <c r="AV155" s="8">
        <f>SUM(AS155:AU155)/3</f>
        <v>42.623333333333335</v>
      </c>
      <c r="AW155" s="39">
        <f>COUNTA(F155:AR155)</f>
        <v>3</v>
      </c>
    </row>
    <row r="156" spans="1:49" s="1" customFormat="1" ht="12.75">
      <c r="A156" s="9">
        <v>141</v>
      </c>
      <c r="B156" s="62" t="s">
        <v>442</v>
      </c>
      <c r="C156" s="27" t="s">
        <v>680</v>
      </c>
      <c r="D156" s="59" t="s">
        <v>55</v>
      </c>
      <c r="E156" s="19" t="s">
        <v>10</v>
      </c>
      <c r="F156" s="88"/>
      <c r="P156" s="119"/>
      <c r="Q156" s="119"/>
      <c r="R156" s="119"/>
      <c r="S156" s="119">
        <v>44.44</v>
      </c>
      <c r="T156" s="119"/>
      <c r="U156" s="119"/>
      <c r="Z156" s="1">
        <v>31.69</v>
      </c>
      <c r="AE156" s="1">
        <v>51.6</v>
      </c>
      <c r="AK156" s="119"/>
      <c r="AL156" s="119"/>
      <c r="AM156" s="119"/>
      <c r="AN156" s="119"/>
      <c r="AO156" s="119"/>
      <c r="AQ156" s="202"/>
      <c r="AR156" s="74"/>
      <c r="AS156" s="142">
        <f>LARGE(F156:AR156,1)</f>
        <v>51.6</v>
      </c>
      <c r="AT156" s="7">
        <f>LARGE(F156:AR156,2)</f>
        <v>44.44</v>
      </c>
      <c r="AU156" s="7">
        <f>LARGE(F156:AR156,3)</f>
        <v>31.69</v>
      </c>
      <c r="AV156" s="8">
        <f>SUM(AS156:AU156)/3</f>
        <v>42.57666666666666</v>
      </c>
      <c r="AW156" s="39">
        <f>COUNTA(F156:AR156)</f>
        <v>3</v>
      </c>
    </row>
    <row r="157" spans="1:49" s="1" customFormat="1" ht="12.75">
      <c r="A157" s="9">
        <v>142</v>
      </c>
      <c r="B157" s="26" t="s">
        <v>442</v>
      </c>
      <c r="C157" s="27" t="s">
        <v>126</v>
      </c>
      <c r="D157" s="59" t="s">
        <v>127</v>
      </c>
      <c r="E157" s="19" t="s">
        <v>22</v>
      </c>
      <c r="F157" s="88"/>
      <c r="J157" s="1">
        <v>35.2</v>
      </c>
      <c r="K157" s="1">
        <v>35.73</v>
      </c>
      <c r="L157" s="1">
        <v>37.87</v>
      </c>
      <c r="N157" s="1">
        <v>31.78</v>
      </c>
      <c r="P157" s="119"/>
      <c r="Q157" s="119"/>
      <c r="R157" s="119"/>
      <c r="S157" s="119"/>
      <c r="T157" s="119"/>
      <c r="U157" s="119"/>
      <c r="X157" s="1">
        <v>45</v>
      </c>
      <c r="AK157" s="119">
        <v>32.71</v>
      </c>
      <c r="AL157" s="119"/>
      <c r="AM157" s="119">
        <v>44.18</v>
      </c>
      <c r="AN157" s="119"/>
      <c r="AO157" s="119"/>
      <c r="AQ157" s="202"/>
      <c r="AR157" s="74"/>
      <c r="AS157" s="142">
        <f>LARGE(F157:AR157,1)</f>
        <v>45</v>
      </c>
      <c r="AT157" s="7">
        <f>LARGE(F157:AR157,2)</f>
        <v>44.18</v>
      </c>
      <c r="AU157" s="7">
        <f>LARGE(F157:AR157,3)</f>
        <v>37.87</v>
      </c>
      <c r="AV157" s="8">
        <f>SUM(AS157:AU157)/3</f>
        <v>42.35</v>
      </c>
      <c r="AW157" s="39">
        <f>COUNTA(F157:AR157)</f>
        <v>7</v>
      </c>
    </row>
    <row r="158" spans="1:49" s="1" customFormat="1" ht="12.75">
      <c r="A158" s="9">
        <v>143</v>
      </c>
      <c r="B158" s="26" t="s">
        <v>10</v>
      </c>
      <c r="C158" s="27" t="s">
        <v>41</v>
      </c>
      <c r="D158" s="59" t="s">
        <v>158</v>
      </c>
      <c r="E158" s="19" t="s">
        <v>10</v>
      </c>
      <c r="F158" s="88"/>
      <c r="J158" s="1">
        <v>26.6</v>
      </c>
      <c r="L158" s="1">
        <v>26.22</v>
      </c>
      <c r="P158" s="119"/>
      <c r="Q158" s="119"/>
      <c r="R158" s="119"/>
      <c r="S158" s="119"/>
      <c r="T158" s="119">
        <v>49.69</v>
      </c>
      <c r="U158" s="119">
        <v>38.33</v>
      </c>
      <c r="AI158" s="1">
        <v>32.71</v>
      </c>
      <c r="AJ158" s="1">
        <v>38.89</v>
      </c>
      <c r="AK158" s="119"/>
      <c r="AL158" s="119"/>
      <c r="AM158" s="119"/>
      <c r="AN158" s="119"/>
      <c r="AO158" s="119"/>
      <c r="AQ158" s="202"/>
      <c r="AR158" s="74"/>
      <c r="AS158" s="142">
        <f>LARGE(F158:AR158,1)</f>
        <v>49.69</v>
      </c>
      <c r="AT158" s="7">
        <f>LARGE(F158:AR158,2)</f>
        <v>38.89</v>
      </c>
      <c r="AU158" s="7">
        <f>LARGE(F158:AR158,3)</f>
        <v>38.33</v>
      </c>
      <c r="AV158" s="8">
        <f>SUM(AS158:AU158)/3</f>
        <v>42.303333333333335</v>
      </c>
      <c r="AW158" s="39">
        <f>COUNTA(F158:AR158)</f>
        <v>6</v>
      </c>
    </row>
    <row r="159" spans="1:49" s="1" customFormat="1" ht="12.75">
      <c r="A159" s="9">
        <v>144</v>
      </c>
      <c r="B159" s="26" t="s">
        <v>442</v>
      </c>
      <c r="C159" s="27" t="s">
        <v>95</v>
      </c>
      <c r="D159" s="59" t="s">
        <v>11</v>
      </c>
      <c r="E159" s="19" t="s">
        <v>10</v>
      </c>
      <c r="F159" s="88"/>
      <c r="J159" s="1">
        <v>29.4</v>
      </c>
      <c r="K159" s="1">
        <v>51.6</v>
      </c>
      <c r="P159" s="119"/>
      <c r="Q159" s="119"/>
      <c r="R159" s="119"/>
      <c r="S159" s="119"/>
      <c r="T159" s="119"/>
      <c r="U159" s="119"/>
      <c r="AK159" s="119"/>
      <c r="AL159" s="119"/>
      <c r="AM159" s="119">
        <v>44.4</v>
      </c>
      <c r="AN159" s="119"/>
      <c r="AO159" s="119"/>
      <c r="AQ159" s="202"/>
      <c r="AR159" s="74"/>
      <c r="AS159" s="142">
        <f>LARGE(F159:AR159,1)</f>
        <v>51.6</v>
      </c>
      <c r="AT159" s="7">
        <f>LARGE(F159:AR159,2)</f>
        <v>44.4</v>
      </c>
      <c r="AU159" s="7">
        <f>LARGE(F159:AR159,3)</f>
        <v>29.4</v>
      </c>
      <c r="AV159" s="8">
        <f>SUM(AS159:AU159)/3</f>
        <v>41.800000000000004</v>
      </c>
      <c r="AW159" s="39">
        <f>COUNTA(F159:AR159)</f>
        <v>3</v>
      </c>
    </row>
    <row r="160" spans="1:49" s="1" customFormat="1" ht="12.75">
      <c r="A160" s="9">
        <v>145</v>
      </c>
      <c r="B160" s="26" t="s">
        <v>442</v>
      </c>
      <c r="C160" s="27" t="s">
        <v>282</v>
      </c>
      <c r="D160" s="59" t="s">
        <v>47</v>
      </c>
      <c r="E160" s="19" t="s">
        <v>15</v>
      </c>
      <c r="F160" s="88"/>
      <c r="J160" s="1">
        <v>33.22</v>
      </c>
      <c r="L160" s="1">
        <v>38.93</v>
      </c>
      <c r="P160" s="119"/>
      <c r="Q160" s="119"/>
      <c r="R160" s="119"/>
      <c r="S160" s="119"/>
      <c r="T160" s="119"/>
      <c r="U160" s="119"/>
      <c r="X160" s="1">
        <v>47.4</v>
      </c>
      <c r="AD160" s="1">
        <v>38.93</v>
      </c>
      <c r="AK160" s="119">
        <v>36.18</v>
      </c>
      <c r="AL160" s="119"/>
      <c r="AM160" s="119"/>
      <c r="AN160" s="119"/>
      <c r="AO160" s="119"/>
      <c r="AQ160" s="202"/>
      <c r="AR160" s="74"/>
      <c r="AS160" s="142">
        <f>LARGE(F160:AR160,1)</f>
        <v>47.4</v>
      </c>
      <c r="AT160" s="7">
        <f>LARGE(F160:AR160,2)</f>
        <v>38.93</v>
      </c>
      <c r="AU160" s="7">
        <f>LARGE(F160:AR160,3)</f>
        <v>38.93</v>
      </c>
      <c r="AV160" s="8">
        <f>SUM(AS160:AU160)/3</f>
        <v>41.75333333333333</v>
      </c>
      <c r="AW160" s="39">
        <f>COUNTA(F160:AR160)</f>
        <v>5</v>
      </c>
    </row>
    <row r="161" spans="1:49" s="1" customFormat="1" ht="12.75">
      <c r="A161" s="9"/>
      <c r="B161" s="26" t="s">
        <v>10</v>
      </c>
      <c r="C161" s="27" t="s">
        <v>363</v>
      </c>
      <c r="D161" s="59" t="s">
        <v>458</v>
      </c>
      <c r="E161" s="19" t="s">
        <v>10</v>
      </c>
      <c r="F161" s="88"/>
      <c r="J161" s="1">
        <v>58.49</v>
      </c>
      <c r="L161" s="1">
        <v>66.67</v>
      </c>
      <c r="P161" s="119"/>
      <c r="Q161" s="119"/>
      <c r="R161" s="119"/>
      <c r="S161" s="119"/>
      <c r="T161" s="119"/>
      <c r="U161" s="119"/>
      <c r="AK161" s="119"/>
      <c r="AL161" s="119"/>
      <c r="AM161" s="119"/>
      <c r="AN161" s="119"/>
      <c r="AO161" s="119"/>
      <c r="AQ161" s="202"/>
      <c r="AR161" s="74"/>
      <c r="AS161" s="142">
        <f>LARGE(F161:AR161,1)</f>
        <v>66.67</v>
      </c>
      <c r="AT161" s="7">
        <f>LARGE(F161:AR161,2)</f>
        <v>58.49</v>
      </c>
      <c r="AU161" s="7"/>
      <c r="AV161" s="8">
        <f>SUM(AS161:AU161)/3</f>
        <v>41.72</v>
      </c>
      <c r="AW161" s="39">
        <f>COUNTA(F161:AR161)</f>
        <v>2</v>
      </c>
    </row>
    <row r="162" spans="1:49" s="1" customFormat="1" ht="12.75">
      <c r="A162" s="9"/>
      <c r="B162" s="26" t="s">
        <v>442</v>
      </c>
      <c r="C162" s="27" t="s">
        <v>642</v>
      </c>
      <c r="D162" s="59" t="s">
        <v>643</v>
      </c>
      <c r="E162" s="19" t="s">
        <v>646</v>
      </c>
      <c r="F162" s="88"/>
      <c r="P162" s="119"/>
      <c r="Q162" s="119"/>
      <c r="R162" s="119"/>
      <c r="S162" s="119"/>
      <c r="T162" s="119"/>
      <c r="U162" s="119"/>
      <c r="X162" s="1">
        <v>65.73</v>
      </c>
      <c r="AA162" s="1">
        <v>58</v>
      </c>
      <c r="AK162" s="119"/>
      <c r="AL162" s="119"/>
      <c r="AM162" s="119"/>
      <c r="AN162" s="119"/>
      <c r="AO162" s="119"/>
      <c r="AQ162" s="202"/>
      <c r="AR162" s="74"/>
      <c r="AS162" s="142">
        <f>LARGE(F162:AR162,1)</f>
        <v>65.73</v>
      </c>
      <c r="AT162" s="7">
        <f>LARGE(F162:AR162,2)</f>
        <v>58</v>
      </c>
      <c r="AU162" s="7"/>
      <c r="AV162" s="8">
        <f>SUM(AS162:AU162)/3</f>
        <v>41.24333333333333</v>
      </c>
      <c r="AW162" s="39">
        <f>COUNTA(F162:AR162)</f>
        <v>2</v>
      </c>
    </row>
    <row r="163" spans="1:49" s="1" customFormat="1" ht="12.75">
      <c r="A163" s="9"/>
      <c r="B163" s="26" t="s">
        <v>442</v>
      </c>
      <c r="C163" s="27" t="s">
        <v>501</v>
      </c>
      <c r="D163" s="59" t="s">
        <v>502</v>
      </c>
      <c r="E163" s="19" t="s">
        <v>15</v>
      </c>
      <c r="F163" s="88"/>
      <c r="J163" s="1">
        <v>52.27</v>
      </c>
      <c r="P163" s="119"/>
      <c r="Q163" s="119"/>
      <c r="R163" s="119"/>
      <c r="S163" s="119"/>
      <c r="T163" s="119"/>
      <c r="U163" s="119"/>
      <c r="X163" s="1">
        <v>70.67</v>
      </c>
      <c r="AK163" s="119"/>
      <c r="AL163" s="119"/>
      <c r="AM163" s="119"/>
      <c r="AN163" s="119"/>
      <c r="AO163" s="119"/>
      <c r="AQ163" s="202"/>
      <c r="AR163" s="74"/>
      <c r="AS163" s="142">
        <f>LARGE(F163:AR163,1)</f>
        <v>70.67</v>
      </c>
      <c r="AT163" s="7">
        <f>LARGE(F163:AR163,2)</f>
        <v>52.27</v>
      </c>
      <c r="AU163" s="7"/>
      <c r="AV163" s="8">
        <f>SUM(AS163:AU163)/3</f>
        <v>40.98</v>
      </c>
      <c r="AW163" s="39">
        <f>COUNTA(F163:AR163)</f>
        <v>2</v>
      </c>
    </row>
    <row r="164" spans="1:49" s="1" customFormat="1" ht="12.75">
      <c r="A164" s="9"/>
      <c r="B164" s="26" t="s">
        <v>442</v>
      </c>
      <c r="C164" s="27" t="s">
        <v>555</v>
      </c>
      <c r="D164" s="59" t="s">
        <v>938</v>
      </c>
      <c r="E164" s="19" t="s">
        <v>22</v>
      </c>
      <c r="F164" s="88"/>
      <c r="J164" s="1">
        <v>53.51</v>
      </c>
      <c r="L164" s="1">
        <v>67.33</v>
      </c>
      <c r="P164" s="119"/>
      <c r="Q164" s="119"/>
      <c r="R164" s="119"/>
      <c r="S164" s="119"/>
      <c r="T164" s="119"/>
      <c r="U164" s="119"/>
      <c r="AK164" s="119"/>
      <c r="AL164" s="119"/>
      <c r="AM164" s="119"/>
      <c r="AN164" s="119"/>
      <c r="AO164" s="119"/>
      <c r="AQ164" s="202"/>
      <c r="AR164" s="74"/>
      <c r="AS164" s="142">
        <f>LARGE(F164:AR164,1)</f>
        <v>67.33</v>
      </c>
      <c r="AT164" s="7">
        <f>LARGE(F164:AR164,2)</f>
        <v>53.51</v>
      </c>
      <c r="AU164" s="7"/>
      <c r="AV164" s="8">
        <f>SUM(AS164:AU164)/3</f>
        <v>40.28</v>
      </c>
      <c r="AW164" s="39">
        <f>COUNTA(F164:AR164)</f>
        <v>2</v>
      </c>
    </row>
    <row r="165" spans="1:49" s="1" customFormat="1" ht="12.75">
      <c r="A165" s="9">
        <v>146</v>
      </c>
      <c r="B165" s="20" t="s">
        <v>442</v>
      </c>
      <c r="C165" s="36" t="s">
        <v>470</v>
      </c>
      <c r="D165" s="67" t="s">
        <v>471</v>
      </c>
      <c r="E165" s="22" t="s">
        <v>63</v>
      </c>
      <c r="F165" s="90"/>
      <c r="P165" s="119"/>
      <c r="Q165" s="119"/>
      <c r="R165" s="119"/>
      <c r="S165" s="119"/>
      <c r="T165" s="119"/>
      <c r="U165" s="119"/>
      <c r="Y165" s="1">
        <v>35.82</v>
      </c>
      <c r="AA165" s="1">
        <v>23.56</v>
      </c>
      <c r="AI165" s="1">
        <v>36.8</v>
      </c>
      <c r="AJ165" s="1">
        <v>47.91</v>
      </c>
      <c r="AK165" s="119"/>
      <c r="AL165" s="119"/>
      <c r="AM165" s="119"/>
      <c r="AN165" s="119"/>
      <c r="AO165" s="119"/>
      <c r="AQ165" s="202"/>
      <c r="AR165" s="74"/>
      <c r="AS165" s="142">
        <f>LARGE(F165:AR165,1)</f>
        <v>47.91</v>
      </c>
      <c r="AT165" s="7">
        <f>LARGE(F165:AR165,2)</f>
        <v>36.8</v>
      </c>
      <c r="AU165" s="7">
        <f>LARGE(F165:AR165,3)</f>
        <v>35.82</v>
      </c>
      <c r="AV165" s="8">
        <f>SUM(AS165:AU165)/3</f>
        <v>40.17666666666667</v>
      </c>
      <c r="AW165" s="39">
        <f>COUNTA(F165:AR165)</f>
        <v>4</v>
      </c>
    </row>
    <row r="166" spans="1:49" s="1" customFormat="1" ht="12.75">
      <c r="A166" s="9">
        <v>147</v>
      </c>
      <c r="B166" s="26" t="s">
        <v>442</v>
      </c>
      <c r="C166" s="27" t="s">
        <v>741</v>
      </c>
      <c r="D166" s="59" t="s">
        <v>711</v>
      </c>
      <c r="E166" s="19" t="s">
        <v>10</v>
      </c>
      <c r="F166" s="88">
        <v>16</v>
      </c>
      <c r="G166" s="1">
        <v>15.87</v>
      </c>
      <c r="H166" s="1">
        <v>8.71</v>
      </c>
      <c r="I166" s="1">
        <v>34.22</v>
      </c>
      <c r="O166" s="1">
        <v>13.98</v>
      </c>
      <c r="P166" s="119"/>
      <c r="Q166" s="119"/>
      <c r="R166" s="119">
        <v>14.33</v>
      </c>
      <c r="S166" s="119">
        <v>34.24</v>
      </c>
      <c r="T166" s="119"/>
      <c r="U166" s="119"/>
      <c r="Z166" s="1">
        <v>27.07</v>
      </c>
      <c r="AB166" s="1">
        <v>21.78</v>
      </c>
      <c r="AC166" s="1">
        <v>28.84</v>
      </c>
      <c r="AE166" s="1">
        <v>21.11</v>
      </c>
      <c r="AK166" s="119"/>
      <c r="AL166" s="119">
        <v>32.76</v>
      </c>
      <c r="AM166" s="119"/>
      <c r="AN166" s="119">
        <v>8.38</v>
      </c>
      <c r="AO166" s="119"/>
      <c r="AP166" s="1">
        <v>45.42</v>
      </c>
      <c r="AQ166" s="202">
        <v>40.8</v>
      </c>
      <c r="AR166" s="74"/>
      <c r="AS166" s="142">
        <f>LARGE(F166:AR166,1)</f>
        <v>45.42</v>
      </c>
      <c r="AT166" s="7">
        <f>LARGE(F166:AR166,2)</f>
        <v>40.8</v>
      </c>
      <c r="AU166" s="7">
        <f>LARGE(F166:AR166,3)</f>
        <v>34.24</v>
      </c>
      <c r="AV166" s="8">
        <f>SUM(AS166:AU166)/3</f>
        <v>40.153333333333336</v>
      </c>
      <c r="AW166" s="39">
        <f>COUNTA(F166:AR166)</f>
        <v>15</v>
      </c>
    </row>
    <row r="167" spans="1:49" s="1" customFormat="1" ht="12.75">
      <c r="A167" s="9">
        <v>148</v>
      </c>
      <c r="B167" s="26" t="s">
        <v>10</v>
      </c>
      <c r="C167" s="27" t="s">
        <v>351</v>
      </c>
      <c r="D167" s="59" t="s">
        <v>59</v>
      </c>
      <c r="E167" s="19" t="s">
        <v>10</v>
      </c>
      <c r="F167" s="88"/>
      <c r="O167" s="1">
        <v>21.11</v>
      </c>
      <c r="P167" s="119"/>
      <c r="Q167" s="119"/>
      <c r="R167" s="119">
        <v>26.13</v>
      </c>
      <c r="S167" s="119"/>
      <c r="T167" s="119"/>
      <c r="U167" s="119"/>
      <c r="V167" s="1">
        <v>32.22</v>
      </c>
      <c r="AB167" s="1">
        <v>46.8</v>
      </c>
      <c r="AF167" s="1">
        <v>35.56</v>
      </c>
      <c r="AK167" s="119"/>
      <c r="AL167" s="119"/>
      <c r="AM167" s="119"/>
      <c r="AN167" s="119">
        <v>37.87</v>
      </c>
      <c r="AO167" s="119"/>
      <c r="AQ167" s="202"/>
      <c r="AR167" s="74"/>
      <c r="AS167" s="142">
        <f>LARGE(F167:AR167,1)</f>
        <v>46.8</v>
      </c>
      <c r="AT167" s="7">
        <f>LARGE(F167:AR167,2)</f>
        <v>37.87</v>
      </c>
      <c r="AU167" s="7">
        <f>LARGE(F167:AR167,3)</f>
        <v>35.56</v>
      </c>
      <c r="AV167" s="8">
        <f>SUM(AS167:AU167)/3</f>
        <v>40.07666666666666</v>
      </c>
      <c r="AW167" s="39">
        <f>COUNTA(F167:AR167)</f>
        <v>6</v>
      </c>
    </row>
    <row r="168" spans="1:49" ht="12.75">
      <c r="A168" s="9">
        <v>149</v>
      </c>
      <c r="B168" s="26" t="s">
        <v>442</v>
      </c>
      <c r="C168" s="27" t="s">
        <v>1047</v>
      </c>
      <c r="D168" s="59" t="s">
        <v>389</v>
      </c>
      <c r="E168" s="19" t="s">
        <v>10</v>
      </c>
      <c r="F168" s="88"/>
      <c r="AE168" s="4">
        <v>14.36</v>
      </c>
      <c r="AK168" s="118"/>
      <c r="AL168" s="118">
        <v>28.44</v>
      </c>
      <c r="AM168" s="118"/>
      <c r="AN168" s="118"/>
      <c r="AO168" s="118"/>
      <c r="AP168" s="4">
        <v>46.22</v>
      </c>
      <c r="AQ168" s="206">
        <v>45.07</v>
      </c>
      <c r="AR168" s="141"/>
      <c r="AS168" s="142">
        <f>LARGE(F168:AR168,1)</f>
        <v>46.22</v>
      </c>
      <c r="AT168" s="7">
        <f>LARGE(F168:AR168,2)</f>
        <v>45.07</v>
      </c>
      <c r="AU168" s="7">
        <f>LARGE(F168:AR168,3)</f>
        <v>28.44</v>
      </c>
      <c r="AV168" s="8">
        <f>SUM(AS168:AU168)/3</f>
        <v>39.91</v>
      </c>
      <c r="AW168" s="39">
        <f>COUNTA(F168:AR168)</f>
        <v>4</v>
      </c>
    </row>
    <row r="169" spans="1:49" s="1" customFormat="1" ht="12.75">
      <c r="A169" s="9">
        <v>150</v>
      </c>
      <c r="B169" s="26" t="s">
        <v>10</v>
      </c>
      <c r="C169" s="27" t="s">
        <v>482</v>
      </c>
      <c r="D169" s="59" t="s">
        <v>483</v>
      </c>
      <c r="E169" s="19" t="s">
        <v>10</v>
      </c>
      <c r="F169" s="88"/>
      <c r="G169" s="1">
        <v>39.47</v>
      </c>
      <c r="O169" s="1">
        <v>30.31</v>
      </c>
      <c r="P169" s="119"/>
      <c r="Q169" s="119"/>
      <c r="R169" s="119">
        <v>38.33</v>
      </c>
      <c r="S169" s="119"/>
      <c r="T169" s="119"/>
      <c r="U169" s="119"/>
      <c r="AB169" s="1">
        <v>17.73</v>
      </c>
      <c r="AC169" s="1">
        <v>29.4</v>
      </c>
      <c r="AK169" s="119"/>
      <c r="AL169" s="119">
        <v>41.11</v>
      </c>
      <c r="AM169" s="119"/>
      <c r="AN169" s="119">
        <v>19.2</v>
      </c>
      <c r="AO169" s="119"/>
      <c r="AP169" s="1">
        <v>20.89</v>
      </c>
      <c r="AQ169" s="202"/>
      <c r="AR169" s="74"/>
      <c r="AS169" s="142">
        <f>LARGE(F169:AR169,1)</f>
        <v>41.11</v>
      </c>
      <c r="AT169" s="7">
        <f>LARGE(F169:AR169,2)</f>
        <v>39.47</v>
      </c>
      <c r="AU169" s="7">
        <f>LARGE(F169:AR169,3)</f>
        <v>38.33</v>
      </c>
      <c r="AV169" s="8">
        <f>SUM(AS169:AU169)/3</f>
        <v>39.63666666666666</v>
      </c>
      <c r="AW169" s="39">
        <f>COUNTA(F169:AR169)</f>
        <v>8</v>
      </c>
    </row>
    <row r="170" spans="1:49" s="1" customFormat="1" ht="12.75">
      <c r="A170" s="9"/>
      <c r="B170" s="26" t="s">
        <v>442</v>
      </c>
      <c r="C170" s="27" t="s">
        <v>427</v>
      </c>
      <c r="D170" s="59" t="s">
        <v>428</v>
      </c>
      <c r="E170" s="19" t="s">
        <v>25</v>
      </c>
      <c r="F170" s="88"/>
      <c r="P170" s="119"/>
      <c r="Q170" s="119"/>
      <c r="R170" s="119"/>
      <c r="S170" s="119"/>
      <c r="T170" s="119"/>
      <c r="U170" s="119"/>
      <c r="AI170" s="1">
        <v>56.71</v>
      </c>
      <c r="AJ170" s="1">
        <v>61.87</v>
      </c>
      <c r="AK170" s="119"/>
      <c r="AL170" s="119"/>
      <c r="AM170" s="119"/>
      <c r="AN170" s="119"/>
      <c r="AO170" s="119"/>
      <c r="AQ170" s="202"/>
      <c r="AR170" s="74"/>
      <c r="AS170" s="142">
        <f>LARGE(F170:AR170,1)</f>
        <v>61.87</v>
      </c>
      <c r="AT170" s="7">
        <f>LARGE(F170:AR170,2)</f>
        <v>56.71</v>
      </c>
      <c r="AU170" s="7"/>
      <c r="AV170" s="8">
        <f>SUM(AS170:AU170)/3</f>
        <v>39.526666666666664</v>
      </c>
      <c r="AW170" s="39">
        <f>COUNTA(F170:AR170)</f>
        <v>2</v>
      </c>
    </row>
    <row r="171" spans="1:49" s="1" customFormat="1" ht="12.75">
      <c r="A171" s="9">
        <v>151</v>
      </c>
      <c r="B171" s="26" t="s">
        <v>442</v>
      </c>
      <c r="C171" s="27" t="s">
        <v>614</v>
      </c>
      <c r="D171" s="59" t="s">
        <v>613</v>
      </c>
      <c r="E171" s="19" t="s">
        <v>38</v>
      </c>
      <c r="F171" s="88"/>
      <c r="M171" s="1">
        <v>43.2</v>
      </c>
      <c r="P171" s="119">
        <v>29.82</v>
      </c>
      <c r="Q171" s="119"/>
      <c r="R171" s="119"/>
      <c r="S171" s="119"/>
      <c r="T171" s="119"/>
      <c r="U171" s="119"/>
      <c r="AK171" s="119"/>
      <c r="AL171" s="119"/>
      <c r="AM171" s="119"/>
      <c r="AN171" s="119"/>
      <c r="AO171" s="119">
        <v>43.2</v>
      </c>
      <c r="AQ171" s="202"/>
      <c r="AR171" s="74"/>
      <c r="AS171" s="142">
        <f>LARGE(F171:AR171,1)</f>
        <v>43.2</v>
      </c>
      <c r="AT171" s="7">
        <f>LARGE(F171:AR171,2)</f>
        <v>43.2</v>
      </c>
      <c r="AU171" s="7">
        <f>LARGE(F171:AR171,3)</f>
        <v>29.82</v>
      </c>
      <c r="AV171" s="8">
        <f>SUM(AS171:AU171)/3</f>
        <v>38.74</v>
      </c>
      <c r="AW171" s="39">
        <f>COUNTA(F171:AR171)</f>
        <v>3</v>
      </c>
    </row>
    <row r="172" spans="1:49" s="1" customFormat="1" ht="12.75">
      <c r="A172" s="9">
        <v>152</v>
      </c>
      <c r="B172" s="26" t="s">
        <v>442</v>
      </c>
      <c r="C172" s="27" t="s">
        <v>143</v>
      </c>
      <c r="D172" s="59" t="s">
        <v>144</v>
      </c>
      <c r="E172" s="19" t="s">
        <v>15</v>
      </c>
      <c r="F172" s="88"/>
      <c r="P172" s="119"/>
      <c r="Q172" s="119"/>
      <c r="R172" s="119"/>
      <c r="S172" s="119"/>
      <c r="T172" s="119"/>
      <c r="U172" s="119"/>
      <c r="X172" s="1">
        <v>35.2</v>
      </c>
      <c r="AK172" s="119">
        <v>38.89</v>
      </c>
      <c r="AL172" s="119"/>
      <c r="AM172" s="119">
        <v>41.67</v>
      </c>
      <c r="AN172" s="119"/>
      <c r="AO172" s="119"/>
      <c r="AQ172" s="202"/>
      <c r="AR172" s="74"/>
      <c r="AS172" s="142">
        <f>LARGE(F172:AR172,1)</f>
        <v>41.67</v>
      </c>
      <c r="AT172" s="7">
        <f>LARGE(F172:AR172,2)</f>
        <v>38.89</v>
      </c>
      <c r="AU172" s="7">
        <f>LARGE(F172:AR172,3)</f>
        <v>35.2</v>
      </c>
      <c r="AV172" s="8">
        <f>SUM(AS172:AU172)/3</f>
        <v>38.586666666666666</v>
      </c>
      <c r="AW172" s="39">
        <f>COUNTA(F172:AR172)</f>
        <v>3</v>
      </c>
    </row>
    <row r="173" spans="1:49" s="1" customFormat="1" ht="12.75">
      <c r="A173" s="9"/>
      <c r="B173" s="26" t="s">
        <v>442</v>
      </c>
      <c r="C173" s="36" t="s">
        <v>263</v>
      </c>
      <c r="D173" s="67" t="s">
        <v>264</v>
      </c>
      <c r="E173" s="22" t="s">
        <v>15</v>
      </c>
      <c r="F173" s="90"/>
      <c r="P173" s="119"/>
      <c r="Q173" s="119"/>
      <c r="R173" s="119"/>
      <c r="S173" s="119"/>
      <c r="T173" s="119"/>
      <c r="U173" s="119"/>
      <c r="Y173" s="1">
        <v>41.67</v>
      </c>
      <c r="AJ173" s="1">
        <v>74</v>
      </c>
      <c r="AK173" s="119"/>
      <c r="AL173" s="119"/>
      <c r="AM173" s="119"/>
      <c r="AN173" s="119"/>
      <c r="AO173" s="119"/>
      <c r="AQ173" s="202"/>
      <c r="AR173" s="74"/>
      <c r="AS173" s="142">
        <f>LARGE(F173:AR173,1)</f>
        <v>74</v>
      </c>
      <c r="AT173" s="7">
        <f>LARGE(F173:AR173,2)</f>
        <v>41.67</v>
      </c>
      <c r="AU173" s="7"/>
      <c r="AV173" s="8">
        <f>SUM(AS173:AU173)/3</f>
        <v>38.556666666666665</v>
      </c>
      <c r="AW173" s="39">
        <f>COUNTA(F173:AR173)</f>
        <v>2</v>
      </c>
    </row>
    <row r="174" spans="1:49" s="1" customFormat="1" ht="12.75">
      <c r="A174" s="9">
        <v>153</v>
      </c>
      <c r="B174" s="26" t="s">
        <v>38</v>
      </c>
      <c r="C174" s="27" t="s">
        <v>99</v>
      </c>
      <c r="D174" s="59" t="s">
        <v>162</v>
      </c>
      <c r="E174" s="19" t="s">
        <v>15</v>
      </c>
      <c r="F174" s="88"/>
      <c r="P174" s="119"/>
      <c r="Q174" s="119"/>
      <c r="R174" s="119"/>
      <c r="S174" s="119"/>
      <c r="T174" s="119"/>
      <c r="U174" s="119"/>
      <c r="X174" s="1">
        <v>33.33</v>
      </c>
      <c r="Y174" s="1">
        <v>39</v>
      </c>
      <c r="AA174" s="1">
        <v>23.11</v>
      </c>
      <c r="AJ174" s="1">
        <v>42.13</v>
      </c>
      <c r="AK174" s="119"/>
      <c r="AL174" s="119"/>
      <c r="AM174" s="119"/>
      <c r="AN174" s="119"/>
      <c r="AO174" s="119"/>
      <c r="AQ174" s="202"/>
      <c r="AR174" s="74"/>
      <c r="AS174" s="142">
        <f>LARGE(F174:AR174,1)</f>
        <v>42.13</v>
      </c>
      <c r="AT174" s="7">
        <f>LARGE(F174:AR174,2)</f>
        <v>39</v>
      </c>
      <c r="AU174" s="7">
        <f>LARGE(F174:AR174,3)</f>
        <v>33.33</v>
      </c>
      <c r="AV174" s="8">
        <f>SUM(AS174:AU174)/3</f>
        <v>38.15333333333333</v>
      </c>
      <c r="AW174" s="39">
        <f>COUNTA(F174:AR174)</f>
        <v>4</v>
      </c>
    </row>
    <row r="175" spans="1:49" s="1" customFormat="1" ht="12.75">
      <c r="A175" s="9">
        <v>154</v>
      </c>
      <c r="B175" s="26" t="s">
        <v>10</v>
      </c>
      <c r="C175" s="27" t="s">
        <v>135</v>
      </c>
      <c r="D175" s="59" t="s">
        <v>136</v>
      </c>
      <c r="E175" s="19" t="s">
        <v>10</v>
      </c>
      <c r="F175" s="88"/>
      <c r="H175" s="1">
        <v>48.6</v>
      </c>
      <c r="P175" s="119"/>
      <c r="Q175" s="119"/>
      <c r="R175" s="119"/>
      <c r="S175" s="119"/>
      <c r="T175" s="119"/>
      <c r="U175" s="119"/>
      <c r="W175" s="1">
        <v>36.8</v>
      </c>
      <c r="AB175" s="1">
        <v>28.62</v>
      </c>
      <c r="AK175" s="119"/>
      <c r="AL175" s="119"/>
      <c r="AM175" s="119"/>
      <c r="AN175" s="119"/>
      <c r="AO175" s="119"/>
      <c r="AQ175" s="202"/>
      <c r="AR175" s="74"/>
      <c r="AS175" s="142">
        <f>LARGE(F175:AR175,1)</f>
        <v>48.6</v>
      </c>
      <c r="AT175" s="7">
        <f>LARGE(F175:AR175,2)</f>
        <v>36.8</v>
      </c>
      <c r="AU175" s="7">
        <f>LARGE(F175:AR175,3)</f>
        <v>28.62</v>
      </c>
      <c r="AV175" s="8">
        <f>SUM(AS175:AU175)/3</f>
        <v>38.00666666666667</v>
      </c>
      <c r="AW175" s="39">
        <f>COUNTA(F175:AR175)</f>
        <v>3</v>
      </c>
    </row>
    <row r="176" spans="1:49" s="1" customFormat="1" ht="12.75">
      <c r="A176" s="9">
        <v>155</v>
      </c>
      <c r="B176" s="26" t="s">
        <v>442</v>
      </c>
      <c r="C176" s="27" t="s">
        <v>100</v>
      </c>
      <c r="D176" s="59" t="s">
        <v>279</v>
      </c>
      <c r="E176" s="19" t="s">
        <v>10</v>
      </c>
      <c r="F176" s="88"/>
      <c r="P176" s="119"/>
      <c r="Q176" s="119"/>
      <c r="R176" s="119"/>
      <c r="S176" s="119"/>
      <c r="T176" s="119"/>
      <c r="U176" s="119"/>
      <c r="AE176" s="1">
        <v>5.56</v>
      </c>
      <c r="AK176" s="119"/>
      <c r="AL176" s="119">
        <v>45.11</v>
      </c>
      <c r="AM176" s="119"/>
      <c r="AN176" s="119"/>
      <c r="AO176" s="119"/>
      <c r="AQ176" s="202">
        <v>62.84</v>
      </c>
      <c r="AR176" s="74"/>
      <c r="AS176" s="142">
        <f>LARGE(F176:AR176,1)</f>
        <v>62.84</v>
      </c>
      <c r="AT176" s="7">
        <f>LARGE(F176:AR176,2)</f>
        <v>45.11</v>
      </c>
      <c r="AU176" s="7">
        <f>LARGE(F176:AR176,3)</f>
        <v>5.56</v>
      </c>
      <c r="AV176" s="8">
        <f>SUM(AS176:AU176)/3</f>
        <v>37.836666666666666</v>
      </c>
      <c r="AW176" s="39">
        <f>COUNTA(F176:AR176)</f>
        <v>3</v>
      </c>
    </row>
    <row r="177" spans="1:49" s="1" customFormat="1" ht="12.75">
      <c r="A177" s="9">
        <v>156</v>
      </c>
      <c r="B177" s="26" t="s">
        <v>38</v>
      </c>
      <c r="C177" s="27" t="s">
        <v>698</v>
      </c>
      <c r="D177" s="59" t="s">
        <v>946</v>
      </c>
      <c r="E177" s="19" t="s">
        <v>10</v>
      </c>
      <c r="F177" s="88"/>
      <c r="P177" s="119"/>
      <c r="Q177" s="119"/>
      <c r="R177" s="119"/>
      <c r="S177" s="119">
        <v>54.76</v>
      </c>
      <c r="T177" s="119">
        <v>17.73</v>
      </c>
      <c r="U177" s="119">
        <v>34.44</v>
      </c>
      <c r="AK177" s="119"/>
      <c r="AL177" s="119"/>
      <c r="AM177" s="119"/>
      <c r="AN177" s="119"/>
      <c r="AO177" s="119"/>
      <c r="AQ177" s="202">
        <v>23.33</v>
      </c>
      <c r="AR177" s="74"/>
      <c r="AS177" s="142">
        <f>LARGE(F177:AR177,1)</f>
        <v>54.76</v>
      </c>
      <c r="AT177" s="7">
        <f>LARGE(F177:AR177,2)</f>
        <v>34.44</v>
      </c>
      <c r="AU177" s="7">
        <f>LARGE(F177:AR177,3)</f>
        <v>23.33</v>
      </c>
      <c r="AV177" s="8">
        <f>SUM(AS177:AU177)/3</f>
        <v>37.51</v>
      </c>
      <c r="AW177" s="39">
        <f>COUNTA(F177:AR177)</f>
        <v>4</v>
      </c>
    </row>
    <row r="178" spans="1:49" s="1" customFormat="1" ht="12.75">
      <c r="A178" s="9">
        <v>157</v>
      </c>
      <c r="B178" s="26" t="s">
        <v>10</v>
      </c>
      <c r="C178" s="27" t="s">
        <v>172</v>
      </c>
      <c r="D178" s="59" t="s">
        <v>107</v>
      </c>
      <c r="E178" s="19" t="s">
        <v>10</v>
      </c>
      <c r="F178" s="88"/>
      <c r="O178" s="1">
        <v>39.47</v>
      </c>
      <c r="P178" s="119"/>
      <c r="Q178" s="119"/>
      <c r="R178" s="119"/>
      <c r="S178" s="119"/>
      <c r="T178" s="119"/>
      <c r="U178" s="119"/>
      <c r="V178" s="1">
        <v>40.2</v>
      </c>
      <c r="AC178" s="1">
        <v>26.13</v>
      </c>
      <c r="AF178" s="1">
        <v>32.71</v>
      </c>
      <c r="AK178" s="119"/>
      <c r="AL178" s="119"/>
      <c r="AM178" s="119"/>
      <c r="AN178" s="119"/>
      <c r="AO178" s="119"/>
      <c r="AQ178" s="202"/>
      <c r="AR178" s="74"/>
      <c r="AS178" s="142">
        <f>LARGE(F178:AR178,1)</f>
        <v>40.2</v>
      </c>
      <c r="AT178" s="7">
        <f>LARGE(F178:AR178,2)</f>
        <v>39.47</v>
      </c>
      <c r="AU178" s="7">
        <f>LARGE(F178:AR178,3)</f>
        <v>32.71</v>
      </c>
      <c r="AV178" s="8">
        <f>SUM(AS178:AU178)/3</f>
        <v>37.46</v>
      </c>
      <c r="AW178" s="39">
        <f>COUNTA(F178:AR178)</f>
        <v>4</v>
      </c>
    </row>
    <row r="179" spans="1:49" s="1" customFormat="1" ht="12.75">
      <c r="A179" s="9"/>
      <c r="B179" s="26" t="s">
        <v>442</v>
      </c>
      <c r="C179" s="27" t="s">
        <v>163</v>
      </c>
      <c r="D179" s="59" t="s">
        <v>55</v>
      </c>
      <c r="E179" s="19" t="s">
        <v>15</v>
      </c>
      <c r="F179" s="88"/>
      <c r="P179" s="119"/>
      <c r="Q179" s="119"/>
      <c r="R179" s="119"/>
      <c r="S179" s="119"/>
      <c r="T179" s="119"/>
      <c r="U179" s="119"/>
      <c r="X179" s="1">
        <v>63.33</v>
      </c>
      <c r="AJ179" s="1">
        <v>48.53</v>
      </c>
      <c r="AK179" s="119"/>
      <c r="AL179" s="119"/>
      <c r="AM179" s="119"/>
      <c r="AN179" s="119"/>
      <c r="AO179" s="119"/>
      <c r="AQ179" s="202"/>
      <c r="AR179" s="74"/>
      <c r="AS179" s="142">
        <f>LARGE(F179:AR179,1)</f>
        <v>63.33</v>
      </c>
      <c r="AT179" s="7">
        <f>LARGE(F179:AR179,2)</f>
        <v>48.53</v>
      </c>
      <c r="AU179" s="7"/>
      <c r="AV179" s="8">
        <f>SUM(AS179:AU179)/3</f>
        <v>37.28666666666667</v>
      </c>
      <c r="AW179" s="39">
        <f>COUNTA(F179:AR179)</f>
        <v>2</v>
      </c>
    </row>
    <row r="180" spans="1:49" s="1" customFormat="1" ht="12.75">
      <c r="A180" s="9"/>
      <c r="B180" s="26" t="s">
        <v>442</v>
      </c>
      <c r="C180" s="27" t="s">
        <v>855</v>
      </c>
      <c r="D180" s="59" t="s">
        <v>422</v>
      </c>
      <c r="E180" s="19" t="s">
        <v>10</v>
      </c>
      <c r="F180" s="88"/>
      <c r="L180" s="1">
        <v>54.76</v>
      </c>
      <c r="P180" s="119"/>
      <c r="Q180" s="119"/>
      <c r="R180" s="119"/>
      <c r="S180" s="119"/>
      <c r="T180" s="119"/>
      <c r="U180" s="119"/>
      <c r="AK180" s="119"/>
      <c r="AL180" s="119"/>
      <c r="AM180" s="119"/>
      <c r="AN180" s="119"/>
      <c r="AO180" s="119"/>
      <c r="AQ180" s="202"/>
      <c r="AR180" s="74">
        <v>56.71</v>
      </c>
      <c r="AS180" s="142">
        <f>LARGE(F180:AR180,1)</f>
        <v>56.71</v>
      </c>
      <c r="AT180" s="7">
        <f>LARGE(F180:AR180,2)</f>
        <v>54.76</v>
      </c>
      <c r="AU180" s="7"/>
      <c r="AV180" s="8">
        <f>SUM(AS180:AU180)/3</f>
        <v>37.156666666666666</v>
      </c>
      <c r="AW180" s="39">
        <f>COUNTA(F180:AR180)</f>
        <v>2</v>
      </c>
    </row>
    <row r="181" spans="1:49" s="1" customFormat="1" ht="12.75">
      <c r="A181" s="9">
        <v>158</v>
      </c>
      <c r="B181" s="26" t="s">
        <v>10</v>
      </c>
      <c r="C181" s="27" t="s">
        <v>256</v>
      </c>
      <c r="D181" s="59" t="s">
        <v>257</v>
      </c>
      <c r="E181" s="19" t="s">
        <v>15</v>
      </c>
      <c r="F181" s="88"/>
      <c r="J181" s="1">
        <v>12.44</v>
      </c>
      <c r="L181" s="1">
        <v>34.44</v>
      </c>
      <c r="P181" s="119"/>
      <c r="Q181" s="119"/>
      <c r="R181" s="119"/>
      <c r="S181" s="119"/>
      <c r="T181" s="119"/>
      <c r="U181" s="119"/>
      <c r="X181" s="1">
        <v>33.73</v>
      </c>
      <c r="Y181" s="1">
        <v>12.09</v>
      </c>
      <c r="AA181" s="1">
        <v>42.76</v>
      </c>
      <c r="AK181" s="119"/>
      <c r="AL181" s="119"/>
      <c r="AM181" s="119"/>
      <c r="AN181" s="119"/>
      <c r="AO181" s="119"/>
      <c r="AQ181" s="202"/>
      <c r="AR181" s="74"/>
      <c r="AS181" s="142">
        <f>LARGE(F181:AR181,1)</f>
        <v>42.76</v>
      </c>
      <c r="AT181" s="7">
        <f>LARGE(F181:AR181,2)</f>
        <v>34.44</v>
      </c>
      <c r="AU181" s="7">
        <f>LARGE(F181:AR181,3)</f>
        <v>33.73</v>
      </c>
      <c r="AV181" s="8">
        <f>SUM(AS181:AU181)/3</f>
        <v>36.97666666666666</v>
      </c>
      <c r="AW181" s="39">
        <f>COUNTA(F181:AR181)</f>
        <v>5</v>
      </c>
    </row>
    <row r="182" spans="1:49" s="1" customFormat="1" ht="12.75">
      <c r="A182" s="9"/>
      <c r="B182" s="26" t="s">
        <v>442</v>
      </c>
      <c r="C182" s="27" t="s">
        <v>172</v>
      </c>
      <c r="D182" s="59" t="s">
        <v>449</v>
      </c>
      <c r="E182" s="19" t="s">
        <v>10</v>
      </c>
      <c r="F182" s="88"/>
      <c r="P182" s="119"/>
      <c r="Q182" s="119"/>
      <c r="R182" s="119">
        <v>45.07</v>
      </c>
      <c r="S182" s="119"/>
      <c r="T182" s="119"/>
      <c r="U182" s="119"/>
      <c r="AC182" s="1">
        <v>65.73</v>
      </c>
      <c r="AK182" s="119"/>
      <c r="AL182" s="119"/>
      <c r="AM182" s="119"/>
      <c r="AN182" s="119"/>
      <c r="AO182" s="119"/>
      <c r="AQ182" s="202"/>
      <c r="AR182" s="74"/>
      <c r="AS182" s="142">
        <f>LARGE(F182:AR182,1)</f>
        <v>65.73</v>
      </c>
      <c r="AT182" s="7">
        <f>LARGE(F182:AR182,2)</f>
        <v>45.07</v>
      </c>
      <c r="AU182" s="7"/>
      <c r="AV182" s="8">
        <f>SUM(AS182:AU182)/3</f>
        <v>36.93333333333334</v>
      </c>
      <c r="AW182" s="39">
        <f>COUNTA(F182:AR182)</f>
        <v>2</v>
      </c>
    </row>
    <row r="183" spans="1:49" s="1" customFormat="1" ht="12.75">
      <c r="A183" s="9"/>
      <c r="B183" s="20" t="s">
        <v>442</v>
      </c>
      <c r="C183" s="36" t="s">
        <v>258</v>
      </c>
      <c r="D183" s="67" t="s">
        <v>259</v>
      </c>
      <c r="E183" s="22" t="s">
        <v>15</v>
      </c>
      <c r="F183" s="90"/>
      <c r="P183" s="119"/>
      <c r="Q183" s="119"/>
      <c r="R183" s="119"/>
      <c r="S183" s="119"/>
      <c r="T183" s="119"/>
      <c r="U183" s="119"/>
      <c r="Y183" s="1">
        <v>46.67</v>
      </c>
      <c r="AJ183" s="1">
        <v>63.8</v>
      </c>
      <c r="AK183" s="119"/>
      <c r="AL183" s="119"/>
      <c r="AM183" s="119"/>
      <c r="AN183" s="119"/>
      <c r="AO183" s="119"/>
      <c r="AQ183" s="202"/>
      <c r="AR183" s="74"/>
      <c r="AS183" s="142">
        <f>LARGE(F183:AR183,1)</f>
        <v>63.8</v>
      </c>
      <c r="AT183" s="7">
        <f>LARGE(F183:AR183,2)</f>
        <v>46.67</v>
      </c>
      <c r="AU183" s="7"/>
      <c r="AV183" s="8">
        <f>SUM(AS183:AU183)/3</f>
        <v>36.82333333333333</v>
      </c>
      <c r="AW183" s="39">
        <f>COUNTA(F183:AR183)</f>
        <v>2</v>
      </c>
    </row>
    <row r="184" spans="1:49" s="1" customFormat="1" ht="12.75">
      <c r="A184" s="9">
        <v>159</v>
      </c>
      <c r="B184" s="26" t="s">
        <v>442</v>
      </c>
      <c r="C184" s="27" t="s">
        <v>522</v>
      </c>
      <c r="D184" s="59" t="s">
        <v>443</v>
      </c>
      <c r="E184" s="19" t="s">
        <v>10</v>
      </c>
      <c r="F184" s="88"/>
      <c r="G184" s="1">
        <v>26.22</v>
      </c>
      <c r="P184" s="119"/>
      <c r="Q184" s="119"/>
      <c r="R184" s="119">
        <v>8.71</v>
      </c>
      <c r="S184" s="119"/>
      <c r="T184" s="119"/>
      <c r="U184" s="119"/>
      <c r="AB184" s="1">
        <v>13.87</v>
      </c>
      <c r="AC184" s="1">
        <v>15.11</v>
      </c>
      <c r="AE184" s="1">
        <v>10.31</v>
      </c>
      <c r="AK184" s="119"/>
      <c r="AL184" s="119">
        <v>37.96</v>
      </c>
      <c r="AM184" s="119"/>
      <c r="AN184" s="119"/>
      <c r="AO184" s="119"/>
      <c r="AP184" s="1">
        <v>45.42</v>
      </c>
      <c r="AQ184" s="202"/>
      <c r="AR184" s="74"/>
      <c r="AS184" s="142">
        <f>LARGE(F184:AR184,1)</f>
        <v>45.42</v>
      </c>
      <c r="AT184" s="7">
        <f>LARGE(F184:AR184,2)</f>
        <v>37.96</v>
      </c>
      <c r="AU184" s="7">
        <f>LARGE(F184:AR184,3)</f>
        <v>26.22</v>
      </c>
      <c r="AV184" s="8">
        <f>SUM(AS184:AU184)/3</f>
        <v>36.53333333333333</v>
      </c>
      <c r="AW184" s="39">
        <f>COUNTA(F184:AR184)</f>
        <v>7</v>
      </c>
    </row>
    <row r="185" spans="1:49" s="1" customFormat="1" ht="12.75">
      <c r="A185" s="9">
        <v>160</v>
      </c>
      <c r="B185" s="26" t="s">
        <v>38</v>
      </c>
      <c r="C185" s="27" t="s">
        <v>246</v>
      </c>
      <c r="D185" s="59" t="s">
        <v>469</v>
      </c>
      <c r="E185" s="19" t="s">
        <v>10</v>
      </c>
      <c r="F185" s="88"/>
      <c r="G185" s="1">
        <v>15.33</v>
      </c>
      <c r="O185" s="1">
        <v>20</v>
      </c>
      <c r="P185" s="119"/>
      <c r="Q185" s="119"/>
      <c r="R185" s="119">
        <v>29.4</v>
      </c>
      <c r="S185" s="119"/>
      <c r="T185" s="119"/>
      <c r="U185" s="119"/>
      <c r="V185" s="1">
        <v>42.22</v>
      </c>
      <c r="AF185" s="1">
        <v>28.62</v>
      </c>
      <c r="AK185" s="119"/>
      <c r="AL185" s="119"/>
      <c r="AM185" s="119"/>
      <c r="AN185" s="119">
        <v>37.78</v>
      </c>
      <c r="AO185" s="119"/>
      <c r="AQ185" s="202"/>
      <c r="AR185" s="74"/>
      <c r="AS185" s="142">
        <f>LARGE(F185:AR185,1)</f>
        <v>42.22</v>
      </c>
      <c r="AT185" s="7">
        <f>LARGE(F185:AR185,2)</f>
        <v>37.78</v>
      </c>
      <c r="AU185" s="7">
        <f>LARGE(F185:AR185,3)</f>
        <v>29.4</v>
      </c>
      <c r="AV185" s="8">
        <f>SUM(AS185:AU185)/3</f>
        <v>36.46666666666667</v>
      </c>
      <c r="AW185" s="39">
        <f>COUNTA(F185:AR185)</f>
        <v>6</v>
      </c>
    </row>
    <row r="186" spans="1:49" s="1" customFormat="1" ht="12.75">
      <c r="A186" s="9">
        <v>161</v>
      </c>
      <c r="B186" s="26" t="s">
        <v>10</v>
      </c>
      <c r="C186" s="27" t="s">
        <v>523</v>
      </c>
      <c r="D186" s="59" t="s">
        <v>440</v>
      </c>
      <c r="E186" s="19" t="s">
        <v>10</v>
      </c>
      <c r="F186" s="88">
        <v>28.84</v>
      </c>
      <c r="G186" s="1">
        <v>22.36</v>
      </c>
      <c r="O186" s="1">
        <v>37.22</v>
      </c>
      <c r="P186" s="119"/>
      <c r="Q186" s="119"/>
      <c r="R186" s="119">
        <v>24.44</v>
      </c>
      <c r="S186" s="119"/>
      <c r="T186" s="119"/>
      <c r="U186" s="119"/>
      <c r="V186" s="1">
        <v>18</v>
      </c>
      <c r="AB186" s="1">
        <v>42.18</v>
      </c>
      <c r="AC186" s="1">
        <v>25.2</v>
      </c>
      <c r="AF186" s="1">
        <v>19.42</v>
      </c>
      <c r="AK186" s="119"/>
      <c r="AL186" s="119"/>
      <c r="AM186" s="119"/>
      <c r="AN186" s="119">
        <v>20.89</v>
      </c>
      <c r="AO186" s="119"/>
      <c r="AQ186" s="202"/>
      <c r="AR186" s="74"/>
      <c r="AS186" s="142">
        <f>LARGE(F186:AR186,1)</f>
        <v>42.18</v>
      </c>
      <c r="AT186" s="7">
        <f>LARGE(F186:AR186,2)</f>
        <v>37.22</v>
      </c>
      <c r="AU186" s="7">
        <f>LARGE(F186:AR186,3)</f>
        <v>28.84</v>
      </c>
      <c r="AV186" s="8">
        <f>SUM(AS186:AU186)/3</f>
        <v>36.080000000000005</v>
      </c>
      <c r="AW186" s="39">
        <f>COUNTA(F186:AR186)</f>
        <v>9</v>
      </c>
    </row>
    <row r="187" spans="1:49" s="1" customFormat="1" ht="12.75">
      <c r="A187" s="9">
        <v>162</v>
      </c>
      <c r="B187" s="26" t="s">
        <v>10</v>
      </c>
      <c r="C187" s="27" t="s">
        <v>282</v>
      </c>
      <c r="D187" s="59" t="s">
        <v>302</v>
      </c>
      <c r="E187" s="19" t="s">
        <v>15</v>
      </c>
      <c r="F187" s="88"/>
      <c r="J187" s="1">
        <v>29.33</v>
      </c>
      <c r="L187" s="1">
        <v>26.6</v>
      </c>
      <c r="P187" s="119"/>
      <c r="Q187" s="119"/>
      <c r="R187" s="119"/>
      <c r="S187" s="119"/>
      <c r="T187" s="119"/>
      <c r="U187" s="119"/>
      <c r="X187" s="1">
        <v>43.89</v>
      </c>
      <c r="AK187" s="119">
        <v>34.44</v>
      </c>
      <c r="AL187" s="119"/>
      <c r="AM187" s="119"/>
      <c r="AN187" s="119"/>
      <c r="AO187" s="119"/>
      <c r="AQ187" s="202"/>
      <c r="AR187" s="74"/>
      <c r="AS187" s="142">
        <f>LARGE(F187:AR187,1)</f>
        <v>43.89</v>
      </c>
      <c r="AT187" s="7">
        <f>LARGE(F187:AR187,2)</f>
        <v>34.44</v>
      </c>
      <c r="AU187" s="7">
        <f>LARGE(F187:AR187,3)</f>
        <v>29.33</v>
      </c>
      <c r="AV187" s="8">
        <f>SUM(AS187:AU187)/3</f>
        <v>35.88666666666666</v>
      </c>
      <c r="AW187" s="39">
        <f>COUNTA(F187:AR187)</f>
        <v>4</v>
      </c>
    </row>
    <row r="188" spans="1:49" s="21" customFormat="1" ht="12.75">
      <c r="A188" s="9"/>
      <c r="B188" s="26" t="s">
        <v>442</v>
      </c>
      <c r="C188" s="27" t="s">
        <v>68</v>
      </c>
      <c r="D188" s="59" t="s">
        <v>69</v>
      </c>
      <c r="E188" s="19" t="s">
        <v>10</v>
      </c>
      <c r="F188" s="88">
        <v>59.93</v>
      </c>
      <c r="P188" s="120"/>
      <c r="Q188" s="120"/>
      <c r="R188" s="120"/>
      <c r="S188" s="120"/>
      <c r="T188" s="120"/>
      <c r="U188" s="120"/>
      <c r="AK188" s="120"/>
      <c r="AL188" s="120"/>
      <c r="AM188" s="120"/>
      <c r="AN188" s="120">
        <v>47.4</v>
      </c>
      <c r="AO188" s="120"/>
      <c r="AQ188" s="204"/>
      <c r="AR188" s="139"/>
      <c r="AS188" s="142">
        <f>LARGE(F188:AR188,1)</f>
        <v>59.93</v>
      </c>
      <c r="AT188" s="7">
        <f>LARGE(F188:AR188,2)</f>
        <v>47.4</v>
      </c>
      <c r="AU188" s="7"/>
      <c r="AV188" s="8">
        <f>SUM(AS188:AU188)/3</f>
        <v>35.776666666666664</v>
      </c>
      <c r="AW188" s="39">
        <f>COUNTA(F188:AR188)</f>
        <v>2</v>
      </c>
    </row>
    <row r="189" spans="1:49" s="1" customFormat="1" ht="12.75">
      <c r="A189" s="9">
        <v>163</v>
      </c>
      <c r="B189" s="26" t="s">
        <v>10</v>
      </c>
      <c r="C189" s="27" t="s">
        <v>375</v>
      </c>
      <c r="D189" s="59" t="s">
        <v>134</v>
      </c>
      <c r="E189" s="19" t="s">
        <v>10</v>
      </c>
      <c r="F189" s="88"/>
      <c r="H189" s="1">
        <v>22.22</v>
      </c>
      <c r="P189" s="119"/>
      <c r="Q189" s="119">
        <v>31.29</v>
      </c>
      <c r="R189" s="119">
        <v>24</v>
      </c>
      <c r="S189" s="119"/>
      <c r="T189" s="119"/>
      <c r="U189" s="119"/>
      <c r="Z189" s="1">
        <v>15.87</v>
      </c>
      <c r="AB189" s="1">
        <v>5.87</v>
      </c>
      <c r="AC189" s="1">
        <v>17.78</v>
      </c>
      <c r="AE189" s="1">
        <v>20</v>
      </c>
      <c r="AH189" s="1">
        <v>11.67</v>
      </c>
      <c r="AK189" s="119"/>
      <c r="AL189" s="119">
        <v>17.2</v>
      </c>
      <c r="AM189" s="119"/>
      <c r="AN189" s="119"/>
      <c r="AO189" s="119"/>
      <c r="AP189" s="1">
        <v>35.56</v>
      </c>
      <c r="AQ189" s="202">
        <v>39.87</v>
      </c>
      <c r="AR189" s="74"/>
      <c r="AS189" s="142">
        <f>LARGE(F189:AR189,1)</f>
        <v>39.87</v>
      </c>
      <c r="AT189" s="7">
        <f>LARGE(F189:AR189,2)</f>
        <v>35.56</v>
      </c>
      <c r="AU189" s="7">
        <f>LARGE(F189:AR189,3)</f>
        <v>31.29</v>
      </c>
      <c r="AV189" s="8">
        <f>SUM(AS189:AU189)/3</f>
        <v>35.57333333333333</v>
      </c>
      <c r="AW189" s="39">
        <f>COUNTA(F189:AR189)</f>
        <v>11</v>
      </c>
    </row>
    <row r="190" spans="1:49" s="21" customFormat="1" ht="12.75">
      <c r="A190" s="9">
        <v>163</v>
      </c>
      <c r="B190" s="26" t="s">
        <v>442</v>
      </c>
      <c r="C190" s="27" t="s">
        <v>908</v>
      </c>
      <c r="D190" s="59" t="s">
        <v>184</v>
      </c>
      <c r="E190" s="19" t="s">
        <v>10</v>
      </c>
      <c r="F190" s="97"/>
      <c r="O190" s="21">
        <v>12</v>
      </c>
      <c r="P190" s="120"/>
      <c r="Q190" s="120"/>
      <c r="R190" s="120">
        <v>5</v>
      </c>
      <c r="S190" s="120"/>
      <c r="T190" s="120"/>
      <c r="U190" s="120"/>
      <c r="V190" s="21">
        <v>5.6</v>
      </c>
      <c r="AB190" s="21">
        <v>22.4</v>
      </c>
      <c r="AC190" s="21">
        <v>29.64</v>
      </c>
      <c r="AI190" s="231"/>
      <c r="AK190" s="120"/>
      <c r="AL190" s="120"/>
      <c r="AM190" s="120"/>
      <c r="AN190" s="120">
        <v>24.73</v>
      </c>
      <c r="AO190" s="120"/>
      <c r="AP190" s="21">
        <v>37.78</v>
      </c>
      <c r="AQ190" s="204">
        <v>39.29</v>
      </c>
      <c r="AR190" s="139"/>
      <c r="AS190" s="142">
        <f>LARGE(F190:AR190,1)</f>
        <v>39.29</v>
      </c>
      <c r="AT190" s="7">
        <f>LARGE(F190:AR190,2)</f>
        <v>37.78</v>
      </c>
      <c r="AU190" s="7">
        <f>LARGE(F190:AR190,3)</f>
        <v>29.64</v>
      </c>
      <c r="AV190" s="8">
        <f>SUM(AS190:AU190)/3</f>
        <v>35.57</v>
      </c>
      <c r="AW190" s="39">
        <f>COUNTA(F190:AR190)</f>
        <v>8</v>
      </c>
    </row>
    <row r="191" spans="1:49" s="1" customFormat="1" ht="12.75">
      <c r="A191" s="9"/>
      <c r="B191" s="26" t="s">
        <v>38</v>
      </c>
      <c r="C191" s="27" t="s">
        <v>642</v>
      </c>
      <c r="D191" s="59" t="s">
        <v>644</v>
      </c>
      <c r="E191" s="19" t="s">
        <v>646</v>
      </c>
      <c r="F191" s="97"/>
      <c r="P191" s="119"/>
      <c r="Q191" s="119"/>
      <c r="R191" s="119"/>
      <c r="S191" s="119"/>
      <c r="T191" s="119"/>
      <c r="U191" s="119"/>
      <c r="X191" s="1">
        <v>56</v>
      </c>
      <c r="AA191" s="1">
        <v>49.8</v>
      </c>
      <c r="AI191" s="74"/>
      <c r="AK191" s="119"/>
      <c r="AL191" s="119"/>
      <c r="AM191" s="119"/>
      <c r="AN191" s="119"/>
      <c r="AO191" s="119"/>
      <c r="AQ191" s="202"/>
      <c r="AR191" s="74"/>
      <c r="AS191" s="142">
        <f>LARGE(F191:AR191,1)</f>
        <v>56</v>
      </c>
      <c r="AT191" s="7">
        <f>LARGE(F191:AR191,2)</f>
        <v>49.8</v>
      </c>
      <c r="AU191" s="7"/>
      <c r="AV191" s="8">
        <f>SUM(AS191:AU191)/3</f>
        <v>35.266666666666666</v>
      </c>
      <c r="AW191" s="39">
        <f>COUNTA(F191:AR191)</f>
        <v>2</v>
      </c>
    </row>
    <row r="192" spans="1:49" s="1" customFormat="1" ht="12.75">
      <c r="A192" s="9">
        <v>165</v>
      </c>
      <c r="B192" s="26" t="s">
        <v>442</v>
      </c>
      <c r="C192" s="27" t="s">
        <v>105</v>
      </c>
      <c r="D192" s="59" t="s">
        <v>11</v>
      </c>
      <c r="E192" s="19" t="s">
        <v>10</v>
      </c>
      <c r="F192" s="97"/>
      <c r="H192" s="1">
        <v>37.33</v>
      </c>
      <c r="I192" s="1">
        <v>25.91</v>
      </c>
      <c r="P192" s="119"/>
      <c r="Q192" s="119"/>
      <c r="R192" s="119"/>
      <c r="S192" s="119"/>
      <c r="T192" s="119"/>
      <c r="U192" s="119"/>
      <c r="AC192" s="1">
        <v>19.2</v>
      </c>
      <c r="AI192" s="74"/>
      <c r="AK192" s="119"/>
      <c r="AL192" s="119">
        <v>29.87</v>
      </c>
      <c r="AM192" s="119"/>
      <c r="AN192" s="119"/>
      <c r="AO192" s="119"/>
      <c r="AQ192" s="202">
        <v>37.56</v>
      </c>
      <c r="AR192" s="74"/>
      <c r="AS192" s="142">
        <f>LARGE(F192:AR192,1)</f>
        <v>37.56</v>
      </c>
      <c r="AT192" s="7">
        <f>LARGE(F192:AR192,2)</f>
        <v>37.33</v>
      </c>
      <c r="AU192" s="7">
        <f>LARGE(F192:AR192,3)</f>
        <v>29.87</v>
      </c>
      <c r="AV192" s="8">
        <f>SUM(AS192:AU192)/3</f>
        <v>34.92</v>
      </c>
      <c r="AW192" s="39">
        <f>COUNTA(F192:AR192)</f>
        <v>5</v>
      </c>
    </row>
    <row r="193" spans="1:49" s="1" customFormat="1" ht="12.75">
      <c r="A193" s="9">
        <v>166</v>
      </c>
      <c r="B193" s="26" t="s">
        <v>442</v>
      </c>
      <c r="C193" s="27" t="s">
        <v>905</v>
      </c>
      <c r="D193" s="59" t="s">
        <v>9</v>
      </c>
      <c r="E193" s="19" t="s">
        <v>10</v>
      </c>
      <c r="F193" s="88"/>
      <c r="O193" s="1">
        <v>43.33</v>
      </c>
      <c r="P193" s="119"/>
      <c r="Q193" s="119"/>
      <c r="R193" s="119"/>
      <c r="S193" s="119"/>
      <c r="T193" s="119"/>
      <c r="U193" s="119"/>
      <c r="AF193" s="1">
        <v>47.69</v>
      </c>
      <c r="AK193" s="119"/>
      <c r="AL193" s="119"/>
      <c r="AM193" s="119"/>
      <c r="AN193" s="119"/>
      <c r="AO193" s="119"/>
      <c r="AQ193" s="202"/>
      <c r="AR193" s="74">
        <v>13.67</v>
      </c>
      <c r="AS193" s="142">
        <f>LARGE(F193:AR193,1)</f>
        <v>47.69</v>
      </c>
      <c r="AT193" s="7">
        <f>LARGE(F193:AR193,2)</f>
        <v>43.33</v>
      </c>
      <c r="AU193" s="7">
        <f>LARGE(F193:AR193,3)</f>
        <v>13.67</v>
      </c>
      <c r="AV193" s="8">
        <f>SUM(AS193:AU193)/3</f>
        <v>34.89666666666667</v>
      </c>
      <c r="AW193" s="39">
        <f>COUNTA(F193:AR193)</f>
        <v>3</v>
      </c>
    </row>
    <row r="194" spans="1:49" s="144" customFormat="1" ht="12.75">
      <c r="A194" s="211"/>
      <c r="B194" s="143" t="s">
        <v>442</v>
      </c>
      <c r="C194" s="38" t="s">
        <v>156</v>
      </c>
      <c r="D194" s="146" t="s">
        <v>560</v>
      </c>
      <c r="E194" s="208" t="s">
        <v>25</v>
      </c>
      <c r="F194" s="209"/>
      <c r="P194" s="145"/>
      <c r="Q194" s="145"/>
      <c r="R194" s="145"/>
      <c r="S194" s="145"/>
      <c r="T194" s="145"/>
      <c r="U194" s="145"/>
      <c r="AA194" s="144">
        <v>54.76</v>
      </c>
      <c r="AJ194" s="144">
        <v>48.6</v>
      </c>
      <c r="AK194" s="145"/>
      <c r="AL194" s="145"/>
      <c r="AM194" s="145"/>
      <c r="AN194" s="145"/>
      <c r="AO194" s="145"/>
      <c r="AQ194" s="203"/>
      <c r="AR194" s="146"/>
      <c r="AS194" s="186">
        <f>LARGE(F194:AR194,1)</f>
        <v>54.76</v>
      </c>
      <c r="AT194" s="187">
        <f>LARGE(F194:AR194,2)</f>
        <v>48.6</v>
      </c>
      <c r="AU194" s="187"/>
      <c r="AV194" s="188">
        <f>SUM(AS194:AU194)/3</f>
        <v>34.45333333333333</v>
      </c>
      <c r="AW194" s="39">
        <f>COUNTA(F194:AR194)</f>
        <v>2</v>
      </c>
    </row>
    <row r="195" spans="1:49" s="1" customFormat="1" ht="12.75">
      <c r="A195" s="9"/>
      <c r="B195" s="26" t="s">
        <v>442</v>
      </c>
      <c r="C195" s="27" t="s">
        <v>210</v>
      </c>
      <c r="D195" s="59" t="s">
        <v>61</v>
      </c>
      <c r="E195" s="19" t="s">
        <v>25</v>
      </c>
      <c r="F195" s="88"/>
      <c r="P195" s="119"/>
      <c r="Q195" s="119"/>
      <c r="R195" s="119"/>
      <c r="S195" s="119"/>
      <c r="T195" s="119"/>
      <c r="U195" s="119"/>
      <c r="Y195" s="1">
        <v>49.69</v>
      </c>
      <c r="AI195" s="1">
        <v>53.49</v>
      </c>
      <c r="AK195" s="119"/>
      <c r="AL195" s="119"/>
      <c r="AM195" s="119"/>
      <c r="AN195" s="119"/>
      <c r="AO195" s="119"/>
      <c r="AQ195" s="202"/>
      <c r="AR195" s="74"/>
      <c r="AS195" s="142">
        <f>LARGE(F195:AR195,1)</f>
        <v>53.49</v>
      </c>
      <c r="AT195" s="7">
        <f>LARGE(F195:AR195,2)</f>
        <v>49.69</v>
      </c>
      <c r="AU195" s="7"/>
      <c r="AV195" s="8">
        <f>SUM(AS195:AU195)/3</f>
        <v>34.39333333333334</v>
      </c>
      <c r="AW195" s="151">
        <f>COUNTA(F195:AR195)</f>
        <v>2</v>
      </c>
    </row>
    <row r="196" spans="1:49" s="1" customFormat="1" ht="12.75">
      <c r="A196" s="9">
        <v>167</v>
      </c>
      <c r="B196" s="26" t="s">
        <v>442</v>
      </c>
      <c r="C196" s="27" t="s">
        <v>743</v>
      </c>
      <c r="D196" s="59" t="s">
        <v>493</v>
      </c>
      <c r="E196" s="19" t="s">
        <v>10</v>
      </c>
      <c r="F196" s="88"/>
      <c r="H196" s="1">
        <v>29.64</v>
      </c>
      <c r="P196" s="119"/>
      <c r="Q196" s="119"/>
      <c r="R196" s="119"/>
      <c r="S196" s="119"/>
      <c r="T196" s="119"/>
      <c r="U196" s="119"/>
      <c r="Z196" s="1">
        <v>40.56</v>
      </c>
      <c r="AE196" s="1">
        <v>31.69</v>
      </c>
      <c r="AK196" s="119"/>
      <c r="AL196" s="119"/>
      <c r="AM196" s="119"/>
      <c r="AN196" s="119"/>
      <c r="AO196" s="119"/>
      <c r="AQ196" s="202"/>
      <c r="AR196" s="74"/>
      <c r="AS196" s="142">
        <f>LARGE(F196:AR196,1)</f>
        <v>40.56</v>
      </c>
      <c r="AT196" s="7">
        <f>LARGE(F196:AR196,2)</f>
        <v>31.69</v>
      </c>
      <c r="AU196" s="7">
        <f>LARGE(F196:AR196,3)</f>
        <v>29.64</v>
      </c>
      <c r="AV196" s="8">
        <f>SUM(AS196:AU196)/3</f>
        <v>33.96333333333333</v>
      </c>
      <c r="AW196" s="39">
        <f>COUNTA(F196:AR196)</f>
        <v>3</v>
      </c>
    </row>
    <row r="197" spans="1:49" s="1" customFormat="1" ht="12.75">
      <c r="A197" s="9"/>
      <c r="B197" s="26" t="s">
        <v>442</v>
      </c>
      <c r="C197" s="27" t="s">
        <v>220</v>
      </c>
      <c r="D197" s="72" t="s">
        <v>51</v>
      </c>
      <c r="E197" s="19" t="s">
        <v>10</v>
      </c>
      <c r="F197" s="88"/>
      <c r="P197" s="119"/>
      <c r="Q197" s="119"/>
      <c r="R197" s="119"/>
      <c r="S197" s="119"/>
      <c r="T197" s="119"/>
      <c r="U197" s="119"/>
      <c r="AF197" s="1">
        <v>63.33</v>
      </c>
      <c r="AK197" s="119"/>
      <c r="AL197" s="119"/>
      <c r="AM197" s="119"/>
      <c r="AN197" s="119"/>
      <c r="AO197" s="119"/>
      <c r="AQ197" s="202"/>
      <c r="AR197" s="74">
        <v>38.33</v>
      </c>
      <c r="AS197" s="142">
        <f>LARGE(F197:AR197,1)</f>
        <v>63.33</v>
      </c>
      <c r="AT197" s="7">
        <f>LARGE(F197:AR197,2)</f>
        <v>38.33</v>
      </c>
      <c r="AU197" s="7"/>
      <c r="AV197" s="8">
        <f>SUM(AS197:AU197)/3</f>
        <v>33.88666666666666</v>
      </c>
      <c r="AW197" s="39">
        <f>COUNTA(F197:AR197)</f>
        <v>2</v>
      </c>
    </row>
    <row r="198" spans="1:49" s="1" customFormat="1" ht="12.75">
      <c r="A198" s="9">
        <v>168</v>
      </c>
      <c r="B198" s="26" t="s">
        <v>442</v>
      </c>
      <c r="C198" s="36" t="s">
        <v>446</v>
      </c>
      <c r="D198" s="67" t="s">
        <v>281</v>
      </c>
      <c r="E198" s="22" t="s">
        <v>10</v>
      </c>
      <c r="F198" s="90"/>
      <c r="O198" s="1">
        <v>19.6</v>
      </c>
      <c r="P198" s="119"/>
      <c r="Q198" s="119"/>
      <c r="R198" s="119">
        <v>33.33</v>
      </c>
      <c r="S198" s="119"/>
      <c r="T198" s="119"/>
      <c r="U198" s="119"/>
      <c r="AH198" s="1">
        <v>21</v>
      </c>
      <c r="AK198" s="119"/>
      <c r="AL198" s="119">
        <v>31.18</v>
      </c>
      <c r="AM198" s="119"/>
      <c r="AN198" s="119"/>
      <c r="AO198" s="119"/>
      <c r="AP198" s="1">
        <v>36.8</v>
      </c>
      <c r="AQ198" s="202"/>
      <c r="AR198" s="74"/>
      <c r="AS198" s="142">
        <f>LARGE(F198:AR198,1)</f>
        <v>36.8</v>
      </c>
      <c r="AT198" s="7">
        <f>LARGE(F198:AR198,2)</f>
        <v>33.33</v>
      </c>
      <c r="AU198" s="7">
        <f>LARGE(F198:AR198,3)</f>
        <v>31.18</v>
      </c>
      <c r="AV198" s="8">
        <f>SUM(AS198:AU198)/3</f>
        <v>33.77</v>
      </c>
      <c r="AW198" s="39">
        <f>COUNTA(F198:AR198)</f>
        <v>5</v>
      </c>
    </row>
    <row r="199" spans="1:49" s="1" customFormat="1" ht="12.75">
      <c r="A199" s="9"/>
      <c r="B199" s="26" t="s">
        <v>442</v>
      </c>
      <c r="C199" s="27" t="s">
        <v>288</v>
      </c>
      <c r="D199" s="59" t="s">
        <v>289</v>
      </c>
      <c r="E199" s="19" t="s">
        <v>10</v>
      </c>
      <c r="F199" s="88"/>
      <c r="H199" s="1">
        <v>45</v>
      </c>
      <c r="P199" s="119"/>
      <c r="Q199" s="119"/>
      <c r="R199" s="119"/>
      <c r="S199" s="119"/>
      <c r="T199" s="119"/>
      <c r="U199" s="119"/>
      <c r="AK199" s="119"/>
      <c r="AL199" s="119">
        <v>56</v>
      </c>
      <c r="AM199" s="119"/>
      <c r="AN199" s="119"/>
      <c r="AO199" s="119"/>
      <c r="AQ199" s="202"/>
      <c r="AR199" s="74"/>
      <c r="AS199" s="142">
        <f>LARGE(F199:AR199,1)</f>
        <v>56</v>
      </c>
      <c r="AT199" s="7">
        <f>LARGE(F199:AR199,2)</f>
        <v>45</v>
      </c>
      <c r="AU199" s="7"/>
      <c r="AV199" s="8">
        <f>SUM(AS199:AU199)/3</f>
        <v>33.666666666666664</v>
      </c>
      <c r="AW199" s="39">
        <f>COUNTA(F199:AR199)</f>
        <v>2</v>
      </c>
    </row>
    <row r="200" spans="1:49" s="1" customFormat="1" ht="12.75">
      <c r="A200" s="9"/>
      <c r="B200" s="26" t="s">
        <v>442</v>
      </c>
      <c r="C200" s="27" t="s">
        <v>245</v>
      </c>
      <c r="D200" s="59" t="s">
        <v>92</v>
      </c>
      <c r="E200" s="19" t="s">
        <v>10</v>
      </c>
      <c r="F200" s="88">
        <v>53.73</v>
      </c>
      <c r="P200" s="119"/>
      <c r="Q200" s="119"/>
      <c r="R200" s="119">
        <v>46.8</v>
      </c>
      <c r="S200" s="119"/>
      <c r="T200" s="119"/>
      <c r="U200" s="119"/>
      <c r="AK200" s="119"/>
      <c r="AL200" s="119"/>
      <c r="AM200" s="119"/>
      <c r="AN200" s="119"/>
      <c r="AO200" s="119"/>
      <c r="AQ200" s="202"/>
      <c r="AR200" s="74"/>
      <c r="AS200" s="142">
        <f>LARGE(F200:AR200,1)</f>
        <v>53.73</v>
      </c>
      <c r="AT200" s="7">
        <f>LARGE(F200:AR200,2)</f>
        <v>46.8</v>
      </c>
      <c r="AU200" s="7"/>
      <c r="AV200" s="8">
        <f>SUM(AS200:AU200)/3</f>
        <v>33.51</v>
      </c>
      <c r="AW200" s="39">
        <f>COUNTA(F200:AR200)</f>
        <v>2</v>
      </c>
    </row>
    <row r="201" spans="1:49" s="1" customFormat="1" ht="12.75">
      <c r="A201" s="9">
        <v>169</v>
      </c>
      <c r="B201" s="26" t="s">
        <v>442</v>
      </c>
      <c r="C201" s="27" t="s">
        <v>742</v>
      </c>
      <c r="D201" s="59" t="s">
        <v>97</v>
      </c>
      <c r="E201" s="19" t="s">
        <v>10</v>
      </c>
      <c r="F201" s="88"/>
      <c r="J201" s="1">
        <v>22.38</v>
      </c>
      <c r="K201" s="1">
        <v>37.78</v>
      </c>
      <c r="P201" s="119"/>
      <c r="Q201" s="119"/>
      <c r="R201" s="119"/>
      <c r="S201" s="119"/>
      <c r="T201" s="119"/>
      <c r="U201" s="119"/>
      <c r="AG201" s="1">
        <v>25.78</v>
      </c>
      <c r="AK201" s="119"/>
      <c r="AL201" s="119"/>
      <c r="AM201" s="119"/>
      <c r="AN201" s="119"/>
      <c r="AO201" s="119"/>
      <c r="AQ201" s="202"/>
      <c r="AR201" s="74">
        <v>36.11</v>
      </c>
      <c r="AS201" s="142">
        <f>LARGE(F201:AR201,1)</f>
        <v>37.78</v>
      </c>
      <c r="AT201" s="7">
        <f>LARGE(F201:AR201,2)</f>
        <v>36.11</v>
      </c>
      <c r="AU201" s="7">
        <f>LARGE(F201:AR201,3)</f>
        <v>25.78</v>
      </c>
      <c r="AV201" s="8">
        <f>SUM(AS201:AU201)/3</f>
        <v>33.223333333333336</v>
      </c>
      <c r="AW201" s="39">
        <f>COUNTA(F201:AR201)</f>
        <v>4</v>
      </c>
    </row>
    <row r="202" spans="1:49" s="1" customFormat="1" ht="12.75">
      <c r="A202" s="9"/>
      <c r="B202" s="20" t="s">
        <v>442</v>
      </c>
      <c r="C202" s="37" t="s">
        <v>153</v>
      </c>
      <c r="D202" s="67" t="s">
        <v>301</v>
      </c>
      <c r="E202" s="22" t="s">
        <v>63</v>
      </c>
      <c r="F202" s="90"/>
      <c r="P202" s="119"/>
      <c r="Q202" s="119"/>
      <c r="R202" s="119"/>
      <c r="S202" s="119"/>
      <c r="T202" s="119"/>
      <c r="U202" s="119"/>
      <c r="Y202" s="1">
        <v>54.67</v>
      </c>
      <c r="AA202" s="1">
        <v>45</v>
      </c>
      <c r="AK202" s="119"/>
      <c r="AL202" s="119"/>
      <c r="AM202" s="119"/>
      <c r="AN202" s="119"/>
      <c r="AO202" s="119"/>
      <c r="AQ202" s="202"/>
      <c r="AR202" s="74"/>
      <c r="AS202" s="142">
        <f>LARGE(F202:AR202,1)</f>
        <v>54.67</v>
      </c>
      <c r="AT202" s="7">
        <f>LARGE(F202:AR202,2)</f>
        <v>45</v>
      </c>
      <c r="AU202" s="7"/>
      <c r="AV202" s="8">
        <f>SUM(AS202:AU202)/3</f>
        <v>33.223333333333336</v>
      </c>
      <c r="AW202" s="39">
        <f>COUNTA(F202:AR202)</f>
        <v>2</v>
      </c>
    </row>
    <row r="203" spans="1:49" s="1" customFormat="1" ht="12.75">
      <c r="A203" s="9"/>
      <c r="B203" s="26" t="s">
        <v>442</v>
      </c>
      <c r="C203" s="27" t="s">
        <v>309</v>
      </c>
      <c r="D203" s="59" t="s">
        <v>310</v>
      </c>
      <c r="E203" s="19" t="s">
        <v>15</v>
      </c>
      <c r="F203" s="88"/>
      <c r="P203" s="119"/>
      <c r="Q203" s="119"/>
      <c r="R203" s="119"/>
      <c r="S203" s="119"/>
      <c r="T203" s="119"/>
      <c r="U203" s="119"/>
      <c r="X203" s="1">
        <v>52.27</v>
      </c>
      <c r="AJ203" s="1">
        <v>47.4</v>
      </c>
      <c r="AK203" s="119"/>
      <c r="AL203" s="119"/>
      <c r="AM203" s="119"/>
      <c r="AN203" s="119"/>
      <c r="AO203" s="119"/>
      <c r="AQ203" s="202"/>
      <c r="AR203" s="74"/>
      <c r="AS203" s="142">
        <f>LARGE(F203:AR203,1)</f>
        <v>52.27</v>
      </c>
      <c r="AT203" s="7">
        <f>LARGE(F203:AR203,2)</f>
        <v>47.4</v>
      </c>
      <c r="AU203" s="7"/>
      <c r="AV203" s="8">
        <f>SUM(AS203:AU203)/3</f>
        <v>33.223333333333336</v>
      </c>
      <c r="AW203" s="39">
        <f>COUNTA(F203:AR203)</f>
        <v>2</v>
      </c>
    </row>
    <row r="204" spans="1:49" s="21" customFormat="1" ht="12.75">
      <c r="A204" s="9">
        <v>170</v>
      </c>
      <c r="B204" s="26" t="s">
        <v>10</v>
      </c>
      <c r="C204" s="27" t="s">
        <v>132</v>
      </c>
      <c r="D204" s="59" t="s">
        <v>133</v>
      </c>
      <c r="E204" s="19" t="s">
        <v>10</v>
      </c>
      <c r="F204" s="88"/>
      <c r="H204" s="21">
        <v>41.11</v>
      </c>
      <c r="P204" s="120"/>
      <c r="Q204" s="120"/>
      <c r="R204" s="120"/>
      <c r="S204" s="120"/>
      <c r="T204" s="120"/>
      <c r="U204" s="120"/>
      <c r="AB204" s="21">
        <v>29.33</v>
      </c>
      <c r="AC204" s="21">
        <v>28.89</v>
      </c>
      <c r="AK204" s="120"/>
      <c r="AL204" s="120"/>
      <c r="AM204" s="120"/>
      <c r="AN204" s="120"/>
      <c r="AO204" s="120"/>
      <c r="AQ204" s="204"/>
      <c r="AR204" s="139"/>
      <c r="AS204" s="142">
        <f>LARGE(F204:AR204,1)</f>
        <v>41.11</v>
      </c>
      <c r="AT204" s="7">
        <f>LARGE(F204:AR204,2)</f>
        <v>29.33</v>
      </c>
      <c r="AU204" s="7">
        <f>LARGE(F204:AR204,3)</f>
        <v>28.89</v>
      </c>
      <c r="AV204" s="8">
        <f>SUM(AS204:AU204)/3</f>
        <v>33.11</v>
      </c>
      <c r="AW204" s="39">
        <f>COUNTA(F204:AR204)</f>
        <v>3</v>
      </c>
    </row>
    <row r="205" spans="1:49" s="1" customFormat="1" ht="12.75">
      <c r="A205" s="9">
        <v>171</v>
      </c>
      <c r="B205" s="26" t="s">
        <v>442</v>
      </c>
      <c r="C205" s="27" t="s">
        <v>539</v>
      </c>
      <c r="D205" s="59" t="s">
        <v>91</v>
      </c>
      <c r="E205" s="19" t="s">
        <v>10</v>
      </c>
      <c r="F205" s="88"/>
      <c r="O205" s="1">
        <v>28.27</v>
      </c>
      <c r="P205" s="119"/>
      <c r="Q205" s="119"/>
      <c r="R205" s="119">
        <v>36.67</v>
      </c>
      <c r="S205" s="119"/>
      <c r="T205" s="119"/>
      <c r="U205" s="119"/>
      <c r="Z205" s="1">
        <v>20</v>
      </c>
      <c r="AB205" s="1">
        <v>22.22</v>
      </c>
      <c r="AK205" s="119"/>
      <c r="AL205" s="119"/>
      <c r="AM205" s="119"/>
      <c r="AN205" s="119">
        <v>34.24</v>
      </c>
      <c r="AO205" s="119"/>
      <c r="AQ205" s="202"/>
      <c r="AR205" s="74"/>
      <c r="AS205" s="142">
        <f>LARGE(F205:AR205,1)</f>
        <v>36.67</v>
      </c>
      <c r="AT205" s="7">
        <f>LARGE(F205:AR205,2)</f>
        <v>34.24</v>
      </c>
      <c r="AU205" s="7">
        <f>LARGE(F205:AR205,3)</f>
        <v>28.27</v>
      </c>
      <c r="AV205" s="8">
        <f>SUM(AS205:AU205)/3</f>
        <v>33.059999999999995</v>
      </c>
      <c r="AW205" s="39">
        <f>COUNTA(F205:AR205)</f>
        <v>5</v>
      </c>
    </row>
    <row r="206" spans="1:49" s="1" customFormat="1" ht="12.75">
      <c r="A206" s="9"/>
      <c r="B206" s="26" t="s">
        <v>10</v>
      </c>
      <c r="C206" s="27" t="s">
        <v>520</v>
      </c>
      <c r="D206" s="59" t="s">
        <v>406</v>
      </c>
      <c r="E206" s="19" t="s">
        <v>10</v>
      </c>
      <c r="F206" s="88"/>
      <c r="P206" s="119"/>
      <c r="Q206" s="119"/>
      <c r="R206" s="119"/>
      <c r="S206" s="119"/>
      <c r="T206" s="119"/>
      <c r="U206" s="119"/>
      <c r="V206" s="1">
        <v>63.47</v>
      </c>
      <c r="AF206" s="1">
        <v>35.27</v>
      </c>
      <c r="AK206" s="119"/>
      <c r="AL206" s="119"/>
      <c r="AM206" s="119"/>
      <c r="AN206" s="119"/>
      <c r="AO206" s="119"/>
      <c r="AQ206" s="202"/>
      <c r="AR206" s="74"/>
      <c r="AS206" s="142">
        <f>LARGE(F206:AR206,1)</f>
        <v>63.47</v>
      </c>
      <c r="AT206" s="7">
        <f>LARGE(F206:AR206,2)</f>
        <v>35.27</v>
      </c>
      <c r="AU206" s="7"/>
      <c r="AV206" s="8">
        <f>SUM(AS206:AU206)/3</f>
        <v>32.913333333333334</v>
      </c>
      <c r="AW206" s="39">
        <f>COUNTA(F206:AR206)</f>
        <v>2</v>
      </c>
    </row>
    <row r="207" spans="1:49" s="1" customFormat="1" ht="12.75">
      <c r="A207" s="9">
        <v>172</v>
      </c>
      <c r="B207" s="26" t="s">
        <v>10</v>
      </c>
      <c r="C207" s="27" t="s">
        <v>340</v>
      </c>
      <c r="D207" s="59" t="s">
        <v>74</v>
      </c>
      <c r="E207" s="19" t="s">
        <v>10</v>
      </c>
      <c r="F207" s="88"/>
      <c r="P207" s="119"/>
      <c r="Q207" s="119"/>
      <c r="R207" s="119"/>
      <c r="S207" s="119"/>
      <c r="T207" s="119"/>
      <c r="U207" s="119"/>
      <c r="AF207" s="1">
        <v>22.87</v>
      </c>
      <c r="AK207" s="119"/>
      <c r="AL207" s="119"/>
      <c r="AM207" s="119"/>
      <c r="AN207" s="119">
        <v>30.67</v>
      </c>
      <c r="AO207" s="119"/>
      <c r="AQ207" s="202"/>
      <c r="AR207" s="74">
        <v>45.07</v>
      </c>
      <c r="AS207" s="142">
        <f>LARGE(F207:AR207,1)</f>
        <v>45.07</v>
      </c>
      <c r="AT207" s="7">
        <f>LARGE(F207:AR207,2)</f>
        <v>30.67</v>
      </c>
      <c r="AU207" s="7">
        <f>LARGE(F207:AR207,3)</f>
        <v>22.87</v>
      </c>
      <c r="AV207" s="8">
        <f>SUM(AS207:AU207)/3</f>
        <v>32.870000000000005</v>
      </c>
      <c r="AW207" s="39">
        <f>COUNTA(F207:AR207)</f>
        <v>3</v>
      </c>
    </row>
    <row r="208" spans="1:49" s="1" customFormat="1" ht="12.75">
      <c r="A208" s="9"/>
      <c r="B208" s="26" t="s">
        <v>442</v>
      </c>
      <c r="C208" s="27" t="s">
        <v>928</v>
      </c>
      <c r="D208" s="59" t="s">
        <v>393</v>
      </c>
      <c r="E208" s="19" t="s">
        <v>10</v>
      </c>
      <c r="F208" s="88"/>
      <c r="P208" s="119"/>
      <c r="Q208" s="119"/>
      <c r="R208" s="119">
        <v>41.67</v>
      </c>
      <c r="S208" s="119"/>
      <c r="T208" s="119"/>
      <c r="U208" s="119"/>
      <c r="V208" s="1">
        <v>56.71</v>
      </c>
      <c r="AK208" s="119"/>
      <c r="AL208" s="119"/>
      <c r="AM208" s="119"/>
      <c r="AN208" s="119"/>
      <c r="AO208" s="119"/>
      <c r="AQ208" s="202"/>
      <c r="AR208" s="74"/>
      <c r="AS208" s="142">
        <f>LARGE(F208:AR208,1)</f>
        <v>56.71</v>
      </c>
      <c r="AT208" s="7">
        <f>LARGE(F208:AR208,2)</f>
        <v>41.67</v>
      </c>
      <c r="AU208" s="7"/>
      <c r="AV208" s="8">
        <f>SUM(AS208:AU208)/3</f>
        <v>32.79333333333333</v>
      </c>
      <c r="AW208" s="39">
        <f>COUNTA(F208:AR208)</f>
        <v>2</v>
      </c>
    </row>
    <row r="209" spans="1:49" s="1" customFormat="1" ht="12.75">
      <c r="A209" s="9">
        <v>173</v>
      </c>
      <c r="B209" s="26" t="s">
        <v>442</v>
      </c>
      <c r="C209" s="27" t="s">
        <v>624</v>
      </c>
      <c r="D209" s="59" t="s">
        <v>607</v>
      </c>
      <c r="E209" s="19" t="s">
        <v>38</v>
      </c>
      <c r="F209" s="88"/>
      <c r="M209" s="1">
        <v>35.73</v>
      </c>
      <c r="P209" s="119">
        <v>16.8</v>
      </c>
      <c r="Q209" s="119"/>
      <c r="R209" s="119"/>
      <c r="S209" s="119"/>
      <c r="T209" s="119"/>
      <c r="U209" s="119"/>
      <c r="W209" s="1">
        <v>22.38</v>
      </c>
      <c r="AC209" s="1">
        <v>39.29</v>
      </c>
      <c r="AK209" s="119"/>
      <c r="AL209" s="119"/>
      <c r="AM209" s="119"/>
      <c r="AN209" s="119"/>
      <c r="AO209" s="119"/>
      <c r="AQ209" s="202"/>
      <c r="AR209" s="74"/>
      <c r="AS209" s="142">
        <f>LARGE(F209:AR209,1)</f>
        <v>39.29</v>
      </c>
      <c r="AT209" s="7">
        <f>LARGE(F209:AR209,2)</f>
        <v>35.73</v>
      </c>
      <c r="AU209" s="7">
        <f>LARGE(F209:AR209,3)</f>
        <v>22.38</v>
      </c>
      <c r="AV209" s="8">
        <f>SUM(AS209:AU209)/3</f>
        <v>32.46666666666666</v>
      </c>
      <c r="AW209" s="39">
        <f>COUNTA(F209:AR209)</f>
        <v>4</v>
      </c>
    </row>
    <row r="210" spans="1:49" s="1" customFormat="1" ht="12.75">
      <c r="A210" s="9"/>
      <c r="B210" s="26" t="s">
        <v>442</v>
      </c>
      <c r="C210" s="27" t="s">
        <v>640</v>
      </c>
      <c r="D210" s="59" t="s">
        <v>641</v>
      </c>
      <c r="E210" s="19" t="s">
        <v>15</v>
      </c>
      <c r="F210" s="88"/>
      <c r="P210" s="119"/>
      <c r="Q210" s="119"/>
      <c r="R210" s="119"/>
      <c r="S210" s="119"/>
      <c r="T210" s="119"/>
      <c r="U210" s="119"/>
      <c r="X210" s="1">
        <v>45.64</v>
      </c>
      <c r="AJ210" s="1">
        <v>51.02</v>
      </c>
      <c r="AK210" s="119"/>
      <c r="AL210" s="119"/>
      <c r="AM210" s="119"/>
      <c r="AN210" s="119"/>
      <c r="AO210" s="119"/>
      <c r="AQ210" s="202"/>
      <c r="AR210" s="74"/>
      <c r="AS210" s="142">
        <f>LARGE(F210:AR210,1)</f>
        <v>51.02</v>
      </c>
      <c r="AT210" s="7">
        <f>LARGE(F210:AR210,2)</f>
        <v>45.64</v>
      </c>
      <c r="AU210" s="7"/>
      <c r="AV210" s="8">
        <f>SUM(AS210:AU210)/3</f>
        <v>32.22</v>
      </c>
      <c r="AW210" s="39">
        <f>COUNTA(F210:AR210)</f>
        <v>2</v>
      </c>
    </row>
    <row r="211" spans="1:49" s="1" customFormat="1" ht="12.75">
      <c r="A211" s="9"/>
      <c r="B211" s="26" t="s">
        <v>442</v>
      </c>
      <c r="C211" s="27" t="s">
        <v>567</v>
      </c>
      <c r="D211" s="72" t="s">
        <v>568</v>
      </c>
      <c r="E211" s="19" t="s">
        <v>22</v>
      </c>
      <c r="F211" s="88"/>
      <c r="J211" s="1">
        <v>37.33</v>
      </c>
      <c r="P211" s="119"/>
      <c r="Q211" s="119"/>
      <c r="R211" s="119"/>
      <c r="S211" s="119"/>
      <c r="T211" s="119"/>
      <c r="U211" s="119"/>
      <c r="AK211" s="119"/>
      <c r="AL211" s="119"/>
      <c r="AM211" s="119">
        <v>58</v>
      </c>
      <c r="AN211" s="119"/>
      <c r="AO211" s="119"/>
      <c r="AQ211" s="202"/>
      <c r="AR211" s="74"/>
      <c r="AS211" s="142">
        <f>LARGE(F211:AR211,1)</f>
        <v>58</v>
      </c>
      <c r="AT211" s="7">
        <f>LARGE(F211:AR211,2)</f>
        <v>37.33</v>
      </c>
      <c r="AU211" s="7"/>
      <c r="AV211" s="8">
        <f>SUM(AS211:AU211)/3</f>
        <v>31.776666666666667</v>
      </c>
      <c r="AW211" s="39">
        <f>COUNTA(F211:AR211)</f>
        <v>2</v>
      </c>
    </row>
    <row r="212" spans="1:49" s="1" customFormat="1" ht="12.75">
      <c r="A212" s="9">
        <v>174</v>
      </c>
      <c r="B212" s="26" t="s">
        <v>38</v>
      </c>
      <c r="C212" s="27" t="s">
        <v>940</v>
      </c>
      <c r="D212" s="59" t="s">
        <v>941</v>
      </c>
      <c r="E212" s="19" t="s">
        <v>10</v>
      </c>
      <c r="F212" s="88"/>
      <c r="P212" s="119"/>
      <c r="Q212" s="119"/>
      <c r="R212" s="119"/>
      <c r="S212" s="119">
        <v>47.4</v>
      </c>
      <c r="T212" s="119"/>
      <c r="U212" s="119">
        <v>25.33</v>
      </c>
      <c r="Z212" s="1">
        <v>22.38</v>
      </c>
      <c r="AK212" s="119"/>
      <c r="AL212" s="119"/>
      <c r="AM212" s="119"/>
      <c r="AN212" s="119"/>
      <c r="AO212" s="119"/>
      <c r="AQ212" s="202"/>
      <c r="AR212" s="74"/>
      <c r="AS212" s="142">
        <f>LARGE(F212:AR212,1)</f>
        <v>47.4</v>
      </c>
      <c r="AT212" s="7">
        <f>LARGE(F212:AR212,2)</f>
        <v>25.33</v>
      </c>
      <c r="AU212" s="7">
        <f>LARGE(F212:AR212,3)</f>
        <v>22.38</v>
      </c>
      <c r="AV212" s="8">
        <f>SUM(AS212:AU212)/3</f>
        <v>31.70333333333333</v>
      </c>
      <c r="AW212" s="39">
        <f>COUNTA(F212:AR212)</f>
        <v>3</v>
      </c>
    </row>
    <row r="213" spans="1:49" s="1" customFormat="1" ht="12.75">
      <c r="A213" s="9"/>
      <c r="B213" s="26" t="s">
        <v>442</v>
      </c>
      <c r="C213" s="27" t="s">
        <v>597</v>
      </c>
      <c r="D213" s="59" t="s">
        <v>445</v>
      </c>
      <c r="E213" s="19" t="s">
        <v>10</v>
      </c>
      <c r="F213" s="88"/>
      <c r="K213" s="1">
        <v>51.02</v>
      </c>
      <c r="P213" s="119"/>
      <c r="Q213" s="119"/>
      <c r="R213" s="119"/>
      <c r="S213" s="119"/>
      <c r="T213" s="119"/>
      <c r="U213" s="119"/>
      <c r="AK213" s="119"/>
      <c r="AL213" s="119"/>
      <c r="AM213" s="119">
        <v>42.76</v>
      </c>
      <c r="AN213" s="119"/>
      <c r="AO213" s="119"/>
      <c r="AQ213" s="202"/>
      <c r="AR213" s="74"/>
      <c r="AS213" s="142">
        <f>LARGE(F213:AR213,1)</f>
        <v>51.02</v>
      </c>
      <c r="AT213" s="7">
        <f>LARGE(F213:AR213,2)</f>
        <v>42.76</v>
      </c>
      <c r="AU213" s="7"/>
      <c r="AV213" s="8">
        <f>SUM(AS213:AU213)/3</f>
        <v>31.26</v>
      </c>
      <c r="AW213" s="39">
        <f>COUNTA(F213:AR213)</f>
        <v>2</v>
      </c>
    </row>
    <row r="214" spans="1:49" s="1" customFormat="1" ht="12.75">
      <c r="A214" s="9">
        <v>175</v>
      </c>
      <c r="B214" s="26" t="s">
        <v>442</v>
      </c>
      <c r="C214" s="27" t="s">
        <v>459</v>
      </c>
      <c r="D214" s="59" t="s">
        <v>44</v>
      </c>
      <c r="E214" s="19" t="s">
        <v>10</v>
      </c>
      <c r="F214" s="88"/>
      <c r="O214" s="1">
        <v>7.8</v>
      </c>
      <c r="P214" s="119"/>
      <c r="Q214" s="119"/>
      <c r="R214" s="119"/>
      <c r="S214" s="119"/>
      <c r="T214" s="119"/>
      <c r="U214" s="119"/>
      <c r="AH214" s="1">
        <v>28.8</v>
      </c>
      <c r="AK214" s="119"/>
      <c r="AL214" s="119"/>
      <c r="AM214" s="119"/>
      <c r="AN214" s="119">
        <v>12</v>
      </c>
      <c r="AO214" s="119"/>
      <c r="AQ214" s="202"/>
      <c r="AR214" s="74">
        <v>52</v>
      </c>
      <c r="AS214" s="142">
        <f>LARGE(F214:AR214,1)</f>
        <v>52</v>
      </c>
      <c r="AT214" s="7">
        <f>LARGE(F214:AR214,2)</f>
        <v>28.8</v>
      </c>
      <c r="AU214" s="7">
        <f>LARGE(F214:AR214,3)</f>
        <v>12</v>
      </c>
      <c r="AV214" s="8">
        <f>SUM(AS214:AU214)/3</f>
        <v>30.933333333333334</v>
      </c>
      <c r="AW214" s="39">
        <f>COUNTA(F214:AR214)</f>
        <v>4</v>
      </c>
    </row>
    <row r="215" spans="1:49" s="1" customFormat="1" ht="12.75">
      <c r="A215" s="9">
        <v>176</v>
      </c>
      <c r="B215" s="26" t="s">
        <v>38</v>
      </c>
      <c r="C215" s="27" t="s">
        <v>698</v>
      </c>
      <c r="D215" s="59" t="s">
        <v>447</v>
      </c>
      <c r="E215" s="19" t="s">
        <v>10</v>
      </c>
      <c r="F215" s="88"/>
      <c r="P215" s="119"/>
      <c r="Q215" s="119"/>
      <c r="R215" s="119"/>
      <c r="S215" s="119">
        <v>13.22</v>
      </c>
      <c r="T215" s="119">
        <v>16.24</v>
      </c>
      <c r="U215" s="119">
        <v>41.11</v>
      </c>
      <c r="AK215" s="119"/>
      <c r="AL215" s="119"/>
      <c r="AM215" s="119"/>
      <c r="AN215" s="119"/>
      <c r="AO215" s="119"/>
      <c r="AP215" s="1">
        <v>26.58</v>
      </c>
      <c r="AQ215" s="202">
        <v>24.73</v>
      </c>
      <c r="AR215" s="74"/>
      <c r="AS215" s="142">
        <f>LARGE(F215:AR215,1)</f>
        <v>41.11</v>
      </c>
      <c r="AT215" s="7">
        <f>LARGE(F215:AR215,2)</f>
        <v>26.58</v>
      </c>
      <c r="AU215" s="7">
        <f>LARGE(F215:AR215,3)</f>
        <v>24.73</v>
      </c>
      <c r="AV215" s="8">
        <f>SUM(AS215:AU215)/3</f>
        <v>30.80666666666667</v>
      </c>
      <c r="AW215" s="39">
        <f>COUNTA(F215:AR215)</f>
        <v>5</v>
      </c>
    </row>
    <row r="216" spans="1:49" s="21" customFormat="1" ht="12.75">
      <c r="A216" s="9">
        <v>177</v>
      </c>
      <c r="B216" s="26" t="s">
        <v>10</v>
      </c>
      <c r="C216" s="27" t="s">
        <v>511</v>
      </c>
      <c r="D216" s="59" t="s">
        <v>593</v>
      </c>
      <c r="E216" s="19" t="s">
        <v>15</v>
      </c>
      <c r="F216" s="88"/>
      <c r="J216" s="21">
        <v>22.22</v>
      </c>
      <c r="L216" s="21">
        <v>22.8</v>
      </c>
      <c r="P216" s="120"/>
      <c r="Q216" s="120"/>
      <c r="R216" s="120"/>
      <c r="S216" s="120"/>
      <c r="T216" s="120"/>
      <c r="U216" s="120"/>
      <c r="X216" s="21">
        <v>40.56</v>
      </c>
      <c r="AD216" s="21">
        <v>27.87</v>
      </c>
      <c r="AK216" s="120">
        <v>23.96</v>
      </c>
      <c r="AL216" s="120"/>
      <c r="AM216" s="120"/>
      <c r="AN216" s="120"/>
      <c r="AO216" s="120"/>
      <c r="AQ216" s="204"/>
      <c r="AR216" s="139"/>
      <c r="AS216" s="142">
        <f>LARGE(F216:AR216,1)</f>
        <v>40.56</v>
      </c>
      <c r="AT216" s="7">
        <f>LARGE(F216:AR216,2)</f>
        <v>27.87</v>
      </c>
      <c r="AU216" s="7">
        <f>LARGE(F216:AR216,3)</f>
        <v>23.96</v>
      </c>
      <c r="AV216" s="8">
        <f>SUM(AS216:AU216)/3</f>
        <v>30.79666666666667</v>
      </c>
      <c r="AW216" s="39">
        <f>COUNTA(F216:AR216)</f>
        <v>5</v>
      </c>
    </row>
    <row r="217" spans="1:49" s="1" customFormat="1" ht="12.75">
      <c r="A217" s="9"/>
      <c r="B217" s="26" t="s">
        <v>38</v>
      </c>
      <c r="C217" s="27" t="s">
        <v>387</v>
      </c>
      <c r="D217" s="59" t="s">
        <v>356</v>
      </c>
      <c r="E217" s="19" t="s">
        <v>10</v>
      </c>
      <c r="F217" s="88"/>
      <c r="I217" s="1">
        <v>57.36</v>
      </c>
      <c r="P217" s="119"/>
      <c r="Q217" s="119"/>
      <c r="R217" s="119"/>
      <c r="S217" s="119"/>
      <c r="T217" s="119"/>
      <c r="U217" s="119"/>
      <c r="AC217" s="1">
        <v>33.6</v>
      </c>
      <c r="AK217" s="119"/>
      <c r="AL217" s="119"/>
      <c r="AM217" s="119"/>
      <c r="AN217" s="119"/>
      <c r="AO217" s="119"/>
      <c r="AQ217" s="202"/>
      <c r="AR217" s="74"/>
      <c r="AS217" s="142">
        <f>LARGE(F217:AR217,1)</f>
        <v>57.36</v>
      </c>
      <c r="AT217" s="7">
        <f>LARGE(F217:AR217,2)</f>
        <v>33.6</v>
      </c>
      <c r="AU217" s="7"/>
      <c r="AV217" s="8">
        <f>SUM(AS217:AU217)/3</f>
        <v>30.320000000000004</v>
      </c>
      <c r="AW217" s="39">
        <f>COUNTA(F217:AR217)</f>
        <v>2</v>
      </c>
    </row>
    <row r="218" spans="1:49" s="1" customFormat="1" ht="12.75">
      <c r="A218" s="9"/>
      <c r="B218" s="26" t="s">
        <v>442</v>
      </c>
      <c r="C218" s="36" t="s">
        <v>730</v>
      </c>
      <c r="D218" s="67" t="s">
        <v>613</v>
      </c>
      <c r="E218" s="19" t="s">
        <v>38</v>
      </c>
      <c r="F218" s="90"/>
      <c r="M218" s="1">
        <v>42.78</v>
      </c>
      <c r="P218" s="119"/>
      <c r="Q218" s="119"/>
      <c r="R218" s="119"/>
      <c r="S218" s="119"/>
      <c r="T218" s="119"/>
      <c r="U218" s="119"/>
      <c r="AK218" s="119"/>
      <c r="AL218" s="119"/>
      <c r="AM218" s="119"/>
      <c r="AN218" s="119"/>
      <c r="AO218" s="119">
        <v>47.91</v>
      </c>
      <c r="AQ218" s="202"/>
      <c r="AR218" s="74"/>
      <c r="AS218" s="142">
        <f>LARGE(F218:AR218,1)</f>
        <v>47.91</v>
      </c>
      <c r="AT218" s="7">
        <f>LARGE(F218:AR218,2)</f>
        <v>42.78</v>
      </c>
      <c r="AU218" s="7"/>
      <c r="AV218" s="8">
        <f>SUM(AS218:AU218)/3</f>
        <v>30.23</v>
      </c>
      <c r="AW218" s="39">
        <f>COUNTA(F218:AR218)</f>
        <v>2</v>
      </c>
    </row>
    <row r="219" spans="1:49" s="1" customFormat="1" ht="12.75">
      <c r="A219" s="9">
        <v>178</v>
      </c>
      <c r="B219" s="26" t="s">
        <v>10</v>
      </c>
      <c r="C219" s="27" t="s">
        <v>291</v>
      </c>
      <c r="D219" s="59" t="s">
        <v>107</v>
      </c>
      <c r="E219" s="19" t="s">
        <v>10</v>
      </c>
      <c r="F219" s="88">
        <v>25.91</v>
      </c>
      <c r="K219" s="1">
        <v>35.27</v>
      </c>
      <c r="P219" s="119"/>
      <c r="Q219" s="119"/>
      <c r="R219" s="119"/>
      <c r="S219" s="119"/>
      <c r="T219" s="119"/>
      <c r="U219" s="119"/>
      <c r="V219" s="1">
        <v>16.24</v>
      </c>
      <c r="AF219" s="1">
        <v>27.87</v>
      </c>
      <c r="AK219" s="119"/>
      <c r="AL219" s="119"/>
      <c r="AM219" s="119"/>
      <c r="AN219" s="119"/>
      <c r="AO219" s="119"/>
      <c r="AQ219" s="202"/>
      <c r="AR219" s="74"/>
      <c r="AS219" s="142">
        <f>LARGE(F219:AR219,1)</f>
        <v>35.27</v>
      </c>
      <c r="AT219" s="7">
        <f>LARGE(F219:AR219,2)</f>
        <v>27.87</v>
      </c>
      <c r="AU219" s="7">
        <f>LARGE(F219:AR219,3)</f>
        <v>25.91</v>
      </c>
      <c r="AV219" s="8">
        <f>SUM(AS219:AU219)/3</f>
        <v>29.683333333333334</v>
      </c>
      <c r="AW219" s="39">
        <f>COUNTA(F219:AR219)</f>
        <v>4</v>
      </c>
    </row>
    <row r="220" spans="1:49" s="1" customFormat="1" ht="12.75">
      <c r="A220" s="9"/>
      <c r="B220" s="26" t="s">
        <v>442</v>
      </c>
      <c r="C220" s="27" t="s">
        <v>819</v>
      </c>
      <c r="D220" s="59" t="s">
        <v>43</v>
      </c>
      <c r="E220" s="19" t="s">
        <v>10</v>
      </c>
      <c r="F220" s="88"/>
      <c r="G220" s="1">
        <v>88.67</v>
      </c>
      <c r="P220" s="119"/>
      <c r="Q220" s="119"/>
      <c r="R220" s="119"/>
      <c r="S220" s="119"/>
      <c r="T220" s="119"/>
      <c r="U220" s="119"/>
      <c r="AK220" s="119"/>
      <c r="AL220" s="119"/>
      <c r="AM220" s="119"/>
      <c r="AN220" s="119"/>
      <c r="AO220" s="119"/>
      <c r="AQ220" s="202"/>
      <c r="AR220" s="74"/>
      <c r="AS220" s="142">
        <f>LARGE(F220:AR220,1)</f>
        <v>88.67</v>
      </c>
      <c r="AT220" s="7"/>
      <c r="AU220" s="7"/>
      <c r="AV220" s="8">
        <f>SUM(AS220:AU220)/3</f>
        <v>29.55666666666667</v>
      </c>
      <c r="AW220" s="39">
        <f>COUNTA(F220:AR220)</f>
        <v>1</v>
      </c>
    </row>
    <row r="221" spans="1:49" s="1" customFormat="1" ht="12.75">
      <c r="A221" s="9"/>
      <c r="B221" s="26" t="s">
        <v>442</v>
      </c>
      <c r="C221" s="27" t="s">
        <v>118</v>
      </c>
      <c r="D221" s="59" t="s">
        <v>117</v>
      </c>
      <c r="E221" s="19" t="s">
        <v>22</v>
      </c>
      <c r="F221" s="88"/>
      <c r="J221" s="1">
        <v>35.73</v>
      </c>
      <c r="P221" s="119"/>
      <c r="Q221" s="119"/>
      <c r="R221" s="119"/>
      <c r="S221" s="119"/>
      <c r="T221" s="119"/>
      <c r="U221" s="119"/>
      <c r="AK221" s="119">
        <v>52.27</v>
      </c>
      <c r="AL221" s="119"/>
      <c r="AM221" s="119"/>
      <c r="AN221" s="119"/>
      <c r="AO221" s="119"/>
      <c r="AQ221" s="202"/>
      <c r="AR221" s="74"/>
      <c r="AS221" s="142">
        <f>LARGE(F221:AR221,1)</f>
        <v>52.27</v>
      </c>
      <c r="AT221" s="7">
        <f>LARGE(F221:AR221,2)</f>
        <v>35.73</v>
      </c>
      <c r="AU221" s="7"/>
      <c r="AV221" s="8">
        <f>SUM(AS221:AU221)/3</f>
        <v>29.333333333333332</v>
      </c>
      <c r="AW221" s="39">
        <f>COUNTA(F221:AR221)</f>
        <v>2</v>
      </c>
    </row>
    <row r="222" spans="1:49" s="1" customFormat="1" ht="12.75">
      <c r="A222" s="9">
        <v>179</v>
      </c>
      <c r="B222" s="26" t="s">
        <v>10</v>
      </c>
      <c r="C222" s="27" t="s">
        <v>463</v>
      </c>
      <c r="D222" s="59" t="s">
        <v>464</v>
      </c>
      <c r="E222" s="19" t="s">
        <v>10</v>
      </c>
      <c r="F222" s="88">
        <v>16.62</v>
      </c>
      <c r="G222" s="1">
        <v>21.96</v>
      </c>
      <c r="J222" s="1">
        <v>15.29</v>
      </c>
      <c r="P222" s="119"/>
      <c r="Q222" s="119"/>
      <c r="R222" s="119">
        <v>33.73</v>
      </c>
      <c r="S222" s="119"/>
      <c r="T222" s="119"/>
      <c r="U222" s="119"/>
      <c r="V222" s="1">
        <v>32.2</v>
      </c>
      <c r="AF222" s="1">
        <v>18.4</v>
      </c>
      <c r="AH222" s="1">
        <v>20.8</v>
      </c>
      <c r="AK222" s="119"/>
      <c r="AL222" s="119"/>
      <c r="AM222" s="119"/>
      <c r="AN222" s="119"/>
      <c r="AO222" s="119"/>
      <c r="AQ222" s="202"/>
      <c r="AR222" s="74"/>
      <c r="AS222" s="142">
        <f>LARGE(F222:AR222,1)</f>
        <v>33.73</v>
      </c>
      <c r="AT222" s="7">
        <f>LARGE(F222:AR222,2)</f>
        <v>32.2</v>
      </c>
      <c r="AU222" s="7">
        <f>LARGE(F222:AR222,3)</f>
        <v>21.96</v>
      </c>
      <c r="AV222" s="8">
        <f>SUM(AS222:AU222)/3</f>
        <v>29.29666666666667</v>
      </c>
      <c r="AW222" s="39">
        <f>COUNTA(F222:AR222)</f>
        <v>7</v>
      </c>
    </row>
    <row r="223" spans="1:49" s="1" customFormat="1" ht="12.75">
      <c r="A223" s="9"/>
      <c r="B223" s="26" t="s">
        <v>442</v>
      </c>
      <c r="C223" s="27" t="s">
        <v>667</v>
      </c>
      <c r="D223" s="72" t="s">
        <v>506</v>
      </c>
      <c r="E223" s="19" t="s">
        <v>15</v>
      </c>
      <c r="F223" s="88"/>
      <c r="J223" s="1">
        <v>40.38</v>
      </c>
      <c r="P223" s="119"/>
      <c r="Q223" s="119"/>
      <c r="R223" s="119"/>
      <c r="S223" s="119"/>
      <c r="T223" s="119"/>
      <c r="U223" s="119"/>
      <c r="X223" s="1">
        <v>45.64</v>
      </c>
      <c r="AK223" s="119"/>
      <c r="AL223" s="119"/>
      <c r="AM223" s="119"/>
      <c r="AN223" s="119"/>
      <c r="AO223" s="119"/>
      <c r="AQ223" s="202"/>
      <c r="AR223" s="74"/>
      <c r="AS223" s="142">
        <f>LARGE(F223:AR223,1)</f>
        <v>45.64</v>
      </c>
      <c r="AT223" s="7">
        <f>LARGE(F223:AR223,2)</f>
        <v>40.38</v>
      </c>
      <c r="AU223" s="7"/>
      <c r="AV223" s="8">
        <f>SUM(AS223:AU223)/3</f>
        <v>28.673333333333336</v>
      </c>
      <c r="AW223" s="39">
        <f>COUNTA(F223:AR223)</f>
        <v>2</v>
      </c>
    </row>
    <row r="224" spans="1:49" s="1" customFormat="1" ht="12.75">
      <c r="A224" s="9">
        <v>180</v>
      </c>
      <c r="B224" s="26" t="s">
        <v>442</v>
      </c>
      <c r="C224" s="27" t="s">
        <v>170</v>
      </c>
      <c r="D224" s="59" t="s">
        <v>171</v>
      </c>
      <c r="E224" s="19" t="s">
        <v>10</v>
      </c>
      <c r="F224" s="88"/>
      <c r="P224" s="119"/>
      <c r="Q224" s="119"/>
      <c r="R224" s="119"/>
      <c r="S224" s="119"/>
      <c r="T224" s="119"/>
      <c r="U224" s="119"/>
      <c r="AG224" s="1">
        <v>33.22</v>
      </c>
      <c r="AK224" s="119"/>
      <c r="AL224" s="119"/>
      <c r="AM224" s="119">
        <v>22.8</v>
      </c>
      <c r="AN224" s="119"/>
      <c r="AO224" s="119"/>
      <c r="AQ224" s="202"/>
      <c r="AR224" s="74">
        <v>29.82</v>
      </c>
      <c r="AS224" s="142">
        <f>LARGE(F224:AR224,1)</f>
        <v>33.22</v>
      </c>
      <c r="AT224" s="7">
        <f>LARGE(F224:AR224,2)</f>
        <v>29.82</v>
      </c>
      <c r="AU224" s="7">
        <f>LARGE(F224:AR224,3)</f>
        <v>22.8</v>
      </c>
      <c r="AV224" s="8">
        <f>SUM(AS224:AU224)/3</f>
        <v>28.613333333333333</v>
      </c>
      <c r="AW224" s="39">
        <f>COUNTA(F224:AR224)</f>
        <v>3</v>
      </c>
    </row>
    <row r="225" spans="1:49" s="1" customFormat="1" ht="12.75">
      <c r="A225" s="9"/>
      <c r="B225" s="26" t="s">
        <v>442</v>
      </c>
      <c r="C225" s="36" t="s">
        <v>388</v>
      </c>
      <c r="D225" s="67" t="s">
        <v>37</v>
      </c>
      <c r="E225" s="22" t="s">
        <v>38</v>
      </c>
      <c r="F225" s="90"/>
      <c r="P225" s="119"/>
      <c r="Q225" s="119"/>
      <c r="R225" s="119"/>
      <c r="S225" s="119"/>
      <c r="T225" s="119"/>
      <c r="U225" s="119"/>
      <c r="W225" s="1">
        <v>56</v>
      </c>
      <c r="AH225" s="1">
        <v>29.78</v>
      </c>
      <c r="AK225" s="119"/>
      <c r="AL225" s="119"/>
      <c r="AM225" s="119"/>
      <c r="AN225" s="119"/>
      <c r="AO225" s="119"/>
      <c r="AQ225" s="202"/>
      <c r="AR225" s="74"/>
      <c r="AS225" s="142">
        <f>LARGE(F225:AR225,1)</f>
        <v>56</v>
      </c>
      <c r="AT225" s="7">
        <f>LARGE(F225:AR225,2)</f>
        <v>29.78</v>
      </c>
      <c r="AU225" s="7"/>
      <c r="AV225" s="8">
        <f>SUM(AS225:AU225)/3</f>
        <v>28.593333333333334</v>
      </c>
      <c r="AW225" s="39">
        <f>COUNTA(F225:AR225)</f>
        <v>2</v>
      </c>
    </row>
    <row r="226" spans="1:49" s="21" customFormat="1" ht="12.75">
      <c r="A226" s="9"/>
      <c r="B226" s="26" t="s">
        <v>442</v>
      </c>
      <c r="C226" s="27" t="s">
        <v>1088</v>
      </c>
      <c r="D226" s="59" t="s">
        <v>862</v>
      </c>
      <c r="E226" s="19"/>
      <c r="F226" s="88"/>
      <c r="L226" s="21">
        <v>39.6</v>
      </c>
      <c r="P226" s="120"/>
      <c r="Q226" s="120"/>
      <c r="R226" s="120"/>
      <c r="S226" s="120"/>
      <c r="T226" s="120"/>
      <c r="U226" s="120"/>
      <c r="AK226" s="120">
        <v>46.11</v>
      </c>
      <c r="AL226" s="120"/>
      <c r="AM226" s="120"/>
      <c r="AN226" s="120"/>
      <c r="AO226" s="120"/>
      <c r="AQ226" s="204"/>
      <c r="AR226" s="139"/>
      <c r="AS226" s="142">
        <f>LARGE(F226:AR226,1)</f>
        <v>46.11</v>
      </c>
      <c r="AT226" s="7">
        <f>LARGE(F226:AR226,2)</f>
        <v>39.6</v>
      </c>
      <c r="AU226" s="7"/>
      <c r="AV226" s="8">
        <f>SUM(AS226:AU226)/3</f>
        <v>28.570000000000004</v>
      </c>
      <c r="AW226" s="39">
        <f>COUNTA(F226:AR226)</f>
        <v>2</v>
      </c>
    </row>
    <row r="227" spans="1:49" s="1" customFormat="1" ht="12.75">
      <c r="A227" s="9"/>
      <c r="B227" s="26" t="s">
        <v>442</v>
      </c>
      <c r="C227" s="27" t="s">
        <v>815</v>
      </c>
      <c r="D227" s="59" t="s">
        <v>570</v>
      </c>
      <c r="E227" s="19"/>
      <c r="F227" s="88"/>
      <c r="J227" s="1">
        <v>35.27</v>
      </c>
      <c r="P227" s="119"/>
      <c r="Q227" s="119"/>
      <c r="R227" s="119"/>
      <c r="S227" s="119"/>
      <c r="T227" s="119"/>
      <c r="U227" s="119"/>
      <c r="AI227" s="1">
        <v>49.8</v>
      </c>
      <c r="AK227" s="119"/>
      <c r="AL227" s="119"/>
      <c r="AM227" s="119"/>
      <c r="AN227" s="119"/>
      <c r="AO227" s="119"/>
      <c r="AQ227" s="202"/>
      <c r="AR227" s="74"/>
      <c r="AS227" s="142">
        <f>LARGE(F227:AR227,1)</f>
        <v>49.8</v>
      </c>
      <c r="AT227" s="7">
        <f>LARGE(F227:AR227,2)</f>
        <v>35.27</v>
      </c>
      <c r="AU227" s="7"/>
      <c r="AV227" s="8">
        <f>SUM(AS227:AU227)/3</f>
        <v>28.356666666666666</v>
      </c>
      <c r="AW227" s="39">
        <f>COUNTA(F227:AR227)</f>
        <v>2</v>
      </c>
    </row>
    <row r="228" spans="1:49" s="1" customFormat="1" ht="12.75">
      <c r="A228" s="9">
        <v>181</v>
      </c>
      <c r="B228" s="26" t="s">
        <v>10</v>
      </c>
      <c r="C228" s="27" t="s">
        <v>467</v>
      </c>
      <c r="D228" s="59" t="s">
        <v>468</v>
      </c>
      <c r="E228" s="19" t="s">
        <v>10</v>
      </c>
      <c r="F228" s="88"/>
      <c r="L228" s="1">
        <v>12.09</v>
      </c>
      <c r="N228" s="1">
        <v>17.38</v>
      </c>
      <c r="P228" s="119"/>
      <c r="Q228" s="119">
        <v>6.64</v>
      </c>
      <c r="R228" s="119"/>
      <c r="S228" s="119">
        <v>36.11</v>
      </c>
      <c r="T228" s="119">
        <v>19</v>
      </c>
      <c r="U228" s="119">
        <v>19.64</v>
      </c>
      <c r="AG228" s="1">
        <v>18.89</v>
      </c>
      <c r="AI228" s="1">
        <v>27.38</v>
      </c>
      <c r="AK228" s="119"/>
      <c r="AL228" s="119"/>
      <c r="AM228" s="119">
        <v>14.58</v>
      </c>
      <c r="AN228" s="119">
        <v>7.78</v>
      </c>
      <c r="AO228" s="119"/>
      <c r="AQ228" s="202"/>
      <c r="AR228" s="74"/>
      <c r="AS228" s="142">
        <f>LARGE(F228:AR228,1)</f>
        <v>36.11</v>
      </c>
      <c r="AT228" s="7">
        <f>LARGE(F228:AR228,2)</f>
        <v>27.38</v>
      </c>
      <c r="AU228" s="7">
        <f>LARGE(F228:AR228,3)</f>
        <v>19.64</v>
      </c>
      <c r="AV228" s="8">
        <f>SUM(AS228:AU228)/3</f>
        <v>27.709999999999997</v>
      </c>
      <c r="AW228" s="39">
        <f>COUNTA(F228:AR228)</f>
        <v>10</v>
      </c>
    </row>
    <row r="229" spans="1:49" s="1" customFormat="1" ht="12.75">
      <c r="A229" s="9"/>
      <c r="B229" s="26" t="s">
        <v>442</v>
      </c>
      <c r="C229" s="27" t="s">
        <v>282</v>
      </c>
      <c r="D229" s="59" t="s">
        <v>162</v>
      </c>
      <c r="E229" s="19" t="s">
        <v>15</v>
      </c>
      <c r="F229" s="88"/>
      <c r="P229" s="119"/>
      <c r="Q229" s="119"/>
      <c r="R229" s="119"/>
      <c r="S229" s="119"/>
      <c r="T229" s="119"/>
      <c r="U229" s="119"/>
      <c r="X229" s="1">
        <v>49.8</v>
      </c>
      <c r="AK229" s="119">
        <v>32.53</v>
      </c>
      <c r="AL229" s="119"/>
      <c r="AM229" s="119"/>
      <c r="AN229" s="119"/>
      <c r="AO229" s="119"/>
      <c r="AQ229" s="202"/>
      <c r="AR229" s="74"/>
      <c r="AS229" s="142">
        <f>LARGE(F229:AR229,1)</f>
        <v>49.8</v>
      </c>
      <c r="AT229" s="7">
        <f>LARGE(F229:AR229,2)</f>
        <v>32.53</v>
      </c>
      <c r="AU229" s="7"/>
      <c r="AV229" s="8">
        <f>SUM(AS229:AU229)/3</f>
        <v>27.44333333333333</v>
      </c>
      <c r="AW229" s="39">
        <f>COUNTA(F229:AR229)</f>
        <v>2</v>
      </c>
    </row>
    <row r="230" spans="1:49" s="1" customFormat="1" ht="12.75">
      <c r="A230" s="9"/>
      <c r="B230" s="26" t="s">
        <v>442</v>
      </c>
      <c r="C230" s="30" t="s">
        <v>334</v>
      </c>
      <c r="D230" s="59" t="s">
        <v>96</v>
      </c>
      <c r="E230" s="19" t="s">
        <v>15</v>
      </c>
      <c r="F230" s="88"/>
      <c r="P230" s="119"/>
      <c r="Q230" s="119"/>
      <c r="R230" s="119"/>
      <c r="S230" s="119"/>
      <c r="T230" s="119"/>
      <c r="U230" s="119"/>
      <c r="AA230" s="1">
        <v>36.8</v>
      </c>
      <c r="AJ230" s="1">
        <v>44.8</v>
      </c>
      <c r="AK230" s="119"/>
      <c r="AL230" s="119"/>
      <c r="AM230" s="119"/>
      <c r="AN230" s="119"/>
      <c r="AO230" s="119"/>
      <c r="AQ230" s="202"/>
      <c r="AR230" s="74"/>
      <c r="AS230" s="142">
        <f>LARGE(F230:AR230,1)</f>
        <v>44.8</v>
      </c>
      <c r="AT230" s="7">
        <f>LARGE(F230:AR230,2)</f>
        <v>36.8</v>
      </c>
      <c r="AU230" s="7"/>
      <c r="AV230" s="8">
        <f>SUM(AS230:AU230)/3</f>
        <v>27.2</v>
      </c>
      <c r="AW230" s="39">
        <f>COUNTA(F230:AR230)</f>
        <v>2</v>
      </c>
    </row>
    <row r="231" spans="1:49" s="1" customFormat="1" ht="12.75">
      <c r="A231" s="9">
        <v>182</v>
      </c>
      <c r="B231" s="26" t="s">
        <v>442</v>
      </c>
      <c r="C231" s="27" t="s">
        <v>686</v>
      </c>
      <c r="D231" s="59" t="s">
        <v>687</v>
      </c>
      <c r="E231" s="19" t="s">
        <v>10</v>
      </c>
      <c r="F231" s="88"/>
      <c r="K231" s="1">
        <v>30.16</v>
      </c>
      <c r="L231" s="1">
        <v>31.47</v>
      </c>
      <c r="P231" s="119"/>
      <c r="Q231" s="119"/>
      <c r="R231" s="119"/>
      <c r="S231" s="119"/>
      <c r="T231" s="119"/>
      <c r="U231" s="119"/>
      <c r="AK231" s="119"/>
      <c r="AL231" s="119"/>
      <c r="AM231" s="119"/>
      <c r="AN231" s="119">
        <v>17.2</v>
      </c>
      <c r="AO231" s="119"/>
      <c r="AQ231" s="202"/>
      <c r="AR231" s="74">
        <v>19</v>
      </c>
      <c r="AS231" s="142">
        <f>LARGE(F231:AR231,1)</f>
        <v>31.47</v>
      </c>
      <c r="AT231" s="7">
        <f>LARGE(F231:AR231,2)</f>
        <v>30.16</v>
      </c>
      <c r="AU231" s="7">
        <f>LARGE(F231:AR231,3)</f>
        <v>19</v>
      </c>
      <c r="AV231" s="8">
        <f>SUM(AS231:AU231)/3</f>
        <v>26.876666666666665</v>
      </c>
      <c r="AW231" s="39">
        <f>COUNTA(F231:AR231)</f>
        <v>4</v>
      </c>
    </row>
    <row r="232" spans="1:49" s="1" customFormat="1" ht="12.75">
      <c r="A232" s="9">
        <v>183</v>
      </c>
      <c r="B232" s="26" t="s">
        <v>38</v>
      </c>
      <c r="C232" s="27" t="s">
        <v>704</v>
      </c>
      <c r="D232" s="59" t="s">
        <v>705</v>
      </c>
      <c r="E232" s="19" t="s">
        <v>25</v>
      </c>
      <c r="F232" s="88"/>
      <c r="P232" s="119"/>
      <c r="Q232" s="119"/>
      <c r="R232" s="119"/>
      <c r="S232" s="119"/>
      <c r="T232" s="119"/>
      <c r="U232" s="119"/>
      <c r="X232" s="1">
        <v>21.78</v>
      </c>
      <c r="Y232" s="1">
        <v>24.91</v>
      </c>
      <c r="AI232" s="1">
        <v>28.62</v>
      </c>
      <c r="AJ232" s="1">
        <v>26.89</v>
      </c>
      <c r="AK232" s="119"/>
      <c r="AL232" s="119"/>
      <c r="AM232" s="119"/>
      <c r="AN232" s="119"/>
      <c r="AO232" s="119"/>
      <c r="AQ232" s="202"/>
      <c r="AR232" s="74"/>
      <c r="AS232" s="142">
        <f>LARGE(F232:AR232,1)</f>
        <v>28.62</v>
      </c>
      <c r="AT232" s="7">
        <f>LARGE(F232:AR232,2)</f>
        <v>26.89</v>
      </c>
      <c r="AU232" s="7">
        <f>LARGE(F232:AR232,3)</f>
        <v>24.91</v>
      </c>
      <c r="AV232" s="8">
        <f>SUM(AS232:AU232)/3</f>
        <v>26.80666666666667</v>
      </c>
      <c r="AW232" s="39">
        <f>COUNTA(F232:AR232)</f>
        <v>4</v>
      </c>
    </row>
    <row r="233" spans="1:49" s="1" customFormat="1" ht="12.75">
      <c r="A233" s="9">
        <v>184</v>
      </c>
      <c r="B233" s="26" t="s">
        <v>38</v>
      </c>
      <c r="C233" s="27" t="s">
        <v>391</v>
      </c>
      <c r="D233" s="59" t="s">
        <v>435</v>
      </c>
      <c r="E233" s="19" t="s">
        <v>10</v>
      </c>
      <c r="F233" s="88"/>
      <c r="G233" s="1">
        <v>25.76</v>
      </c>
      <c r="P233" s="119"/>
      <c r="Q233" s="119"/>
      <c r="R233" s="119"/>
      <c r="S233" s="119"/>
      <c r="T233" s="119"/>
      <c r="U233" s="119"/>
      <c r="AB233" s="1">
        <v>21.78</v>
      </c>
      <c r="AK233" s="119"/>
      <c r="AL233" s="119">
        <v>32.71</v>
      </c>
      <c r="AM233" s="119"/>
      <c r="AN233" s="119"/>
      <c r="AO233" s="119"/>
      <c r="AQ233" s="202"/>
      <c r="AR233" s="74"/>
      <c r="AS233" s="142">
        <f>LARGE(F233:AR233,1)</f>
        <v>32.71</v>
      </c>
      <c r="AT233" s="7">
        <f>LARGE(F233:AR233,2)</f>
        <v>25.76</v>
      </c>
      <c r="AU233" s="7">
        <f>LARGE(F233:AR233,3)</f>
        <v>21.78</v>
      </c>
      <c r="AV233" s="8">
        <f>SUM(AS233:AU233)/3</f>
        <v>26.75</v>
      </c>
      <c r="AW233" s="39">
        <f>COUNTA(F233:AR233)</f>
        <v>3</v>
      </c>
    </row>
    <row r="234" spans="1:49" s="1" customFormat="1" ht="12.75">
      <c r="A234" s="9">
        <v>185</v>
      </c>
      <c r="B234" s="26" t="s">
        <v>10</v>
      </c>
      <c r="C234" s="27" t="s">
        <v>337</v>
      </c>
      <c r="D234" s="59" t="s">
        <v>155</v>
      </c>
      <c r="E234" s="19" t="s">
        <v>10</v>
      </c>
      <c r="F234" s="88"/>
      <c r="G234" s="1">
        <v>17.2</v>
      </c>
      <c r="H234" s="1">
        <v>36.29</v>
      </c>
      <c r="P234" s="119"/>
      <c r="Q234" s="119"/>
      <c r="R234" s="119"/>
      <c r="S234" s="119">
        <v>20.89</v>
      </c>
      <c r="T234" s="119">
        <v>10.33</v>
      </c>
      <c r="U234" s="119">
        <v>13.33</v>
      </c>
      <c r="Z234" s="1">
        <v>23.04</v>
      </c>
      <c r="AC234" s="1">
        <v>10.58</v>
      </c>
      <c r="AG234" s="1">
        <v>19.11</v>
      </c>
      <c r="AK234" s="119"/>
      <c r="AL234" s="119"/>
      <c r="AM234" s="119"/>
      <c r="AN234" s="119"/>
      <c r="AO234" s="119"/>
      <c r="AQ234" s="202"/>
      <c r="AR234" s="74"/>
      <c r="AS234" s="142">
        <f>LARGE(F234:AR234,1)</f>
        <v>36.29</v>
      </c>
      <c r="AT234" s="7">
        <f>LARGE(F234:AR234,2)</f>
        <v>23.04</v>
      </c>
      <c r="AU234" s="7">
        <f>LARGE(F234:AR234,3)</f>
        <v>20.89</v>
      </c>
      <c r="AV234" s="8">
        <f>SUM(AS234:AU234)/3</f>
        <v>26.74</v>
      </c>
      <c r="AW234" s="39">
        <f>COUNTA(F234:AR234)</f>
        <v>8</v>
      </c>
    </row>
    <row r="235" spans="1:49" s="1" customFormat="1" ht="12.75">
      <c r="A235" s="9"/>
      <c r="B235" s="26" t="s">
        <v>442</v>
      </c>
      <c r="C235" s="27" t="s">
        <v>339</v>
      </c>
      <c r="D235" s="59" t="s">
        <v>82</v>
      </c>
      <c r="E235" s="19" t="s">
        <v>10</v>
      </c>
      <c r="F235" s="88"/>
      <c r="P235" s="119"/>
      <c r="Q235" s="119"/>
      <c r="R235" s="119"/>
      <c r="S235" s="119"/>
      <c r="T235" s="119"/>
      <c r="U235" s="119"/>
      <c r="AF235" s="1">
        <v>79.33</v>
      </c>
      <c r="AK235" s="119"/>
      <c r="AL235" s="119"/>
      <c r="AM235" s="119"/>
      <c r="AN235" s="119"/>
      <c r="AO235" s="119"/>
      <c r="AQ235" s="202"/>
      <c r="AR235" s="74"/>
      <c r="AS235" s="142">
        <f>LARGE(F235:AR235,1)</f>
        <v>79.33</v>
      </c>
      <c r="AT235" s="7"/>
      <c r="AU235" s="7"/>
      <c r="AV235" s="8">
        <f>SUM(AS235:AU235)/3</f>
        <v>26.44333333333333</v>
      </c>
      <c r="AW235" s="39">
        <f>COUNTA(F235:AR235)</f>
        <v>1</v>
      </c>
    </row>
    <row r="236" spans="1:49" s="21" customFormat="1" ht="12.75">
      <c r="A236" s="9"/>
      <c r="B236" s="26" t="s">
        <v>442</v>
      </c>
      <c r="C236" s="27" t="s">
        <v>528</v>
      </c>
      <c r="D236" s="59" t="s">
        <v>418</v>
      </c>
      <c r="E236" s="19" t="s">
        <v>63</v>
      </c>
      <c r="F236" s="88"/>
      <c r="P236" s="120"/>
      <c r="Q236" s="120"/>
      <c r="R236" s="120"/>
      <c r="S236" s="120"/>
      <c r="T236" s="120"/>
      <c r="U236" s="120"/>
      <c r="AA236" s="21">
        <v>79.33</v>
      </c>
      <c r="AK236" s="120"/>
      <c r="AL236" s="120"/>
      <c r="AM236" s="120"/>
      <c r="AN236" s="120"/>
      <c r="AO236" s="120"/>
      <c r="AQ236" s="204"/>
      <c r="AR236" s="139"/>
      <c r="AS236" s="142">
        <f>LARGE(F236:AR236,1)</f>
        <v>79.33</v>
      </c>
      <c r="AT236" s="7"/>
      <c r="AU236" s="7"/>
      <c r="AV236" s="8">
        <f>SUM(AS236:AU236)/3</f>
        <v>26.44333333333333</v>
      </c>
      <c r="AW236" s="39">
        <f>COUNTA(F236:AR236)</f>
        <v>1</v>
      </c>
    </row>
    <row r="237" spans="1:49" s="1" customFormat="1" ht="12.75">
      <c r="A237" s="9"/>
      <c r="B237" s="26" t="s">
        <v>442</v>
      </c>
      <c r="C237" s="27" t="s">
        <v>62</v>
      </c>
      <c r="D237" s="68" t="s">
        <v>239</v>
      </c>
      <c r="E237" s="19" t="s">
        <v>63</v>
      </c>
      <c r="F237" s="88"/>
      <c r="P237" s="119"/>
      <c r="Q237" s="119"/>
      <c r="R237" s="119"/>
      <c r="S237" s="119"/>
      <c r="T237" s="119"/>
      <c r="U237" s="119"/>
      <c r="X237" s="1">
        <v>39.6</v>
      </c>
      <c r="Y237" s="1">
        <v>39.44</v>
      </c>
      <c r="AK237" s="119"/>
      <c r="AL237" s="119"/>
      <c r="AM237" s="119"/>
      <c r="AN237" s="119"/>
      <c r="AO237" s="119"/>
      <c r="AQ237" s="202"/>
      <c r="AR237" s="74"/>
      <c r="AS237" s="142">
        <f>LARGE(F237:AR237,1)</f>
        <v>39.6</v>
      </c>
      <c r="AT237" s="7">
        <f>LARGE(F237:AR237,2)</f>
        <v>39.44</v>
      </c>
      <c r="AU237" s="7"/>
      <c r="AV237" s="8">
        <f>SUM(AS237:AU237)/3</f>
        <v>26.346666666666664</v>
      </c>
      <c r="AW237" s="39">
        <f>COUNTA(F237:AR237)</f>
        <v>2</v>
      </c>
    </row>
    <row r="238" spans="1:49" s="1" customFormat="1" ht="12.75">
      <c r="A238" s="9">
        <v>186</v>
      </c>
      <c r="B238" s="26" t="s">
        <v>38</v>
      </c>
      <c r="C238" s="27" t="s">
        <v>521</v>
      </c>
      <c r="D238" s="59" t="s">
        <v>447</v>
      </c>
      <c r="E238" s="19" t="s">
        <v>10</v>
      </c>
      <c r="F238" s="88"/>
      <c r="K238" s="1">
        <v>3.73</v>
      </c>
      <c r="P238" s="119"/>
      <c r="Q238" s="119">
        <v>25</v>
      </c>
      <c r="R238" s="119"/>
      <c r="S238" s="119"/>
      <c r="T238" s="119"/>
      <c r="U238" s="119"/>
      <c r="AC238" s="1">
        <v>23.64</v>
      </c>
      <c r="AG238" s="1">
        <v>29.87</v>
      </c>
      <c r="AK238" s="119"/>
      <c r="AL238" s="119"/>
      <c r="AM238" s="119"/>
      <c r="AN238" s="119"/>
      <c r="AO238" s="119"/>
      <c r="AQ238" s="202"/>
      <c r="AR238" s="74"/>
      <c r="AS238" s="142">
        <f>LARGE(F238:AR238,1)</f>
        <v>29.87</v>
      </c>
      <c r="AT238" s="7">
        <f>LARGE(F238:AR238,2)</f>
        <v>25</v>
      </c>
      <c r="AU238" s="7">
        <f>LARGE(F238:AR238,3)</f>
        <v>23.64</v>
      </c>
      <c r="AV238" s="8">
        <f>SUM(AS238:AU238)/3</f>
        <v>26.17</v>
      </c>
      <c r="AW238" s="39">
        <f>COUNTA(F238:AR238)</f>
        <v>4</v>
      </c>
    </row>
    <row r="239" spans="1:49" s="1" customFormat="1" ht="12.75">
      <c r="A239" s="9">
        <v>187</v>
      </c>
      <c r="B239" s="26" t="s">
        <v>442</v>
      </c>
      <c r="C239" s="27" t="s">
        <v>657</v>
      </c>
      <c r="D239" s="59" t="s">
        <v>92</v>
      </c>
      <c r="E239" s="19" t="s">
        <v>10</v>
      </c>
      <c r="F239" s="88">
        <v>24.73</v>
      </c>
      <c r="K239" s="21">
        <v>13.6</v>
      </c>
      <c r="P239" s="119"/>
      <c r="Q239" s="119">
        <v>12</v>
      </c>
      <c r="R239" s="119"/>
      <c r="S239" s="119"/>
      <c r="T239" s="119"/>
      <c r="U239" s="119"/>
      <c r="V239" s="1">
        <v>19.56</v>
      </c>
      <c r="Z239" s="1">
        <v>33.73</v>
      </c>
      <c r="AG239" s="21">
        <v>8.96</v>
      </c>
      <c r="AK239" s="119"/>
      <c r="AL239" s="119"/>
      <c r="AM239" s="119">
        <v>5.11</v>
      </c>
      <c r="AN239" s="119"/>
      <c r="AO239" s="119"/>
      <c r="AQ239" s="202"/>
      <c r="AR239" s="74">
        <v>6.22</v>
      </c>
      <c r="AS239" s="142">
        <f>LARGE(F239:AR239,1)</f>
        <v>33.73</v>
      </c>
      <c r="AT239" s="7">
        <f>LARGE(F239:AR239,2)</f>
        <v>24.73</v>
      </c>
      <c r="AU239" s="7">
        <f>LARGE(F239:AR239,3)</f>
        <v>19.56</v>
      </c>
      <c r="AV239" s="8">
        <f>SUM(AS239:AU239)/3</f>
        <v>26.006666666666664</v>
      </c>
      <c r="AW239" s="39">
        <f>COUNTA(F239:AR239)</f>
        <v>8</v>
      </c>
    </row>
    <row r="240" spans="1:49" s="1" customFormat="1" ht="12.75">
      <c r="A240" s="9"/>
      <c r="B240" s="26" t="s">
        <v>442</v>
      </c>
      <c r="C240" s="27" t="s">
        <v>529</v>
      </c>
      <c r="D240" s="59" t="s">
        <v>1024</v>
      </c>
      <c r="E240" s="19" t="s">
        <v>63</v>
      </c>
      <c r="F240" s="88"/>
      <c r="P240" s="119"/>
      <c r="Q240" s="119"/>
      <c r="R240" s="119"/>
      <c r="S240" s="119"/>
      <c r="T240" s="119"/>
      <c r="U240" s="119"/>
      <c r="Y240" s="1">
        <v>46.8</v>
      </c>
      <c r="AA240" s="1">
        <v>30.93</v>
      </c>
      <c r="AK240" s="119"/>
      <c r="AL240" s="119"/>
      <c r="AM240" s="119"/>
      <c r="AN240" s="119"/>
      <c r="AO240" s="119"/>
      <c r="AQ240" s="202"/>
      <c r="AR240" s="74"/>
      <c r="AS240" s="142">
        <f>LARGE(F240:AR240,1)</f>
        <v>46.8</v>
      </c>
      <c r="AT240" s="7">
        <f>LARGE(F240:AR240,2)</f>
        <v>30.93</v>
      </c>
      <c r="AU240" s="7"/>
      <c r="AV240" s="8">
        <f>SUM(AS240:AU240)/3</f>
        <v>25.909999999999997</v>
      </c>
      <c r="AW240" s="39">
        <f>COUNTA(F240:AR240)</f>
        <v>2</v>
      </c>
    </row>
    <row r="241" spans="1:49" s="1" customFormat="1" ht="12.75">
      <c r="A241" s="9"/>
      <c r="B241" s="26" t="s">
        <v>442</v>
      </c>
      <c r="C241" s="27" t="s">
        <v>1110</v>
      </c>
      <c r="D241" s="59" t="s">
        <v>306</v>
      </c>
      <c r="E241" s="19" t="s">
        <v>15</v>
      </c>
      <c r="F241" s="88"/>
      <c r="P241" s="119"/>
      <c r="Q241" s="119"/>
      <c r="R241" s="119"/>
      <c r="S241" s="119"/>
      <c r="T241" s="119"/>
      <c r="U241" s="119"/>
      <c r="AJ241" s="1">
        <v>77.33</v>
      </c>
      <c r="AK241" s="119"/>
      <c r="AL241" s="119"/>
      <c r="AM241" s="119"/>
      <c r="AN241" s="119"/>
      <c r="AO241" s="119"/>
      <c r="AQ241" s="202"/>
      <c r="AR241" s="74"/>
      <c r="AS241" s="142">
        <f>LARGE(F241:AR241,1)</f>
        <v>77.33</v>
      </c>
      <c r="AT241" s="7"/>
      <c r="AU241" s="7"/>
      <c r="AV241" s="8">
        <f>SUM(AS241:AU241)/3</f>
        <v>25.776666666666667</v>
      </c>
      <c r="AW241" s="39">
        <f>COUNTA(F241:AR241)</f>
        <v>1</v>
      </c>
    </row>
    <row r="242" spans="1:49" s="1" customFormat="1" ht="12.75">
      <c r="A242" s="9">
        <v>188</v>
      </c>
      <c r="B242" s="41" t="s">
        <v>10</v>
      </c>
      <c r="C242" s="34" t="s">
        <v>1048</v>
      </c>
      <c r="D242" s="59" t="s">
        <v>173</v>
      </c>
      <c r="E242" s="19" t="s">
        <v>10</v>
      </c>
      <c r="F242" s="88"/>
      <c r="P242" s="119"/>
      <c r="Q242" s="119"/>
      <c r="R242" s="119"/>
      <c r="S242" s="119"/>
      <c r="T242" s="119"/>
      <c r="U242" s="119"/>
      <c r="AE242" s="1">
        <v>5</v>
      </c>
      <c r="AK242" s="119"/>
      <c r="AL242" s="119">
        <v>22</v>
      </c>
      <c r="AM242" s="119"/>
      <c r="AN242" s="119"/>
      <c r="AO242" s="119"/>
      <c r="AP242" s="1">
        <v>16.8</v>
      </c>
      <c r="AQ242" s="202">
        <v>37.78</v>
      </c>
      <c r="AR242" s="74"/>
      <c r="AS242" s="142">
        <f>LARGE(F242:AR242,1)</f>
        <v>37.78</v>
      </c>
      <c r="AT242" s="7">
        <f>LARGE(F242:AR242,2)</f>
        <v>22</v>
      </c>
      <c r="AU242" s="7">
        <f>LARGE(F242:AR242,3)</f>
        <v>16.8</v>
      </c>
      <c r="AV242" s="8">
        <f>SUM(AS242:AU242)/3</f>
        <v>25.526666666666667</v>
      </c>
      <c r="AW242" s="39">
        <f>COUNTA(F242:AR242)</f>
        <v>4</v>
      </c>
    </row>
    <row r="243" spans="1:49" s="1" customFormat="1" ht="12.75">
      <c r="A243" s="9"/>
      <c r="B243" s="26" t="s">
        <v>442</v>
      </c>
      <c r="C243" s="27" t="s">
        <v>116</v>
      </c>
      <c r="D243" s="59" t="s">
        <v>289</v>
      </c>
      <c r="E243" s="19" t="s">
        <v>10</v>
      </c>
      <c r="F243" s="88"/>
      <c r="K243" s="1">
        <v>28.47</v>
      </c>
      <c r="P243" s="119"/>
      <c r="Q243" s="119">
        <v>48</v>
      </c>
      <c r="R243" s="119"/>
      <c r="S243" s="119"/>
      <c r="T243" s="119"/>
      <c r="U243" s="119"/>
      <c r="AK243" s="119"/>
      <c r="AL243" s="119"/>
      <c r="AM243" s="119"/>
      <c r="AN243" s="119"/>
      <c r="AO243" s="119"/>
      <c r="AQ243" s="202"/>
      <c r="AR243" s="74"/>
      <c r="AS243" s="142">
        <f>LARGE(F243:AR243,1)</f>
        <v>48</v>
      </c>
      <c r="AT243" s="7">
        <f>LARGE(F243:AR243,2)</f>
        <v>28.47</v>
      </c>
      <c r="AU243" s="7"/>
      <c r="AV243" s="8">
        <f>SUM(AS243:AU243)/3</f>
        <v>25.49</v>
      </c>
      <c r="AW243" s="39">
        <f>COUNTA(F243:AR243)</f>
        <v>2</v>
      </c>
    </row>
    <row r="244" spans="1:49" s="1" customFormat="1" ht="12.75">
      <c r="A244" s="9"/>
      <c r="B244" s="26" t="s">
        <v>442</v>
      </c>
      <c r="C244" s="27" t="s">
        <v>1023</v>
      </c>
      <c r="D244" s="72" t="s">
        <v>119</v>
      </c>
      <c r="E244" s="19" t="s">
        <v>63</v>
      </c>
      <c r="F244" s="88"/>
      <c r="P244" s="119"/>
      <c r="Q244" s="119"/>
      <c r="R244" s="119"/>
      <c r="S244" s="119"/>
      <c r="T244" s="119"/>
      <c r="U244" s="119"/>
      <c r="Y244" s="1">
        <v>41.02</v>
      </c>
      <c r="AA244" s="1">
        <v>35.2</v>
      </c>
      <c r="AK244" s="119"/>
      <c r="AL244" s="119"/>
      <c r="AM244" s="119"/>
      <c r="AN244" s="119"/>
      <c r="AO244" s="119"/>
      <c r="AQ244" s="202"/>
      <c r="AR244" s="74"/>
      <c r="AS244" s="142">
        <f>LARGE(F244:AR244,1)</f>
        <v>41.02</v>
      </c>
      <c r="AT244" s="7">
        <f>LARGE(F244:AR244,2)</f>
        <v>35.2</v>
      </c>
      <c r="AU244" s="7"/>
      <c r="AV244" s="8">
        <f>SUM(AS244:AU244)/3</f>
        <v>25.406666666666666</v>
      </c>
      <c r="AW244" s="39">
        <f>COUNTA(F244:AR244)</f>
        <v>2</v>
      </c>
    </row>
    <row r="245" spans="1:49" s="1" customFormat="1" ht="12.75">
      <c r="A245" s="9">
        <v>189</v>
      </c>
      <c r="B245" s="26" t="s">
        <v>38</v>
      </c>
      <c r="C245" s="27" t="s">
        <v>523</v>
      </c>
      <c r="D245" s="59" t="s">
        <v>653</v>
      </c>
      <c r="E245" s="19" t="s">
        <v>10</v>
      </c>
      <c r="F245" s="88">
        <v>1.16</v>
      </c>
      <c r="G245" s="1">
        <v>1.44</v>
      </c>
      <c r="O245" s="1">
        <v>4.4</v>
      </c>
      <c r="P245" s="119"/>
      <c r="Q245" s="119"/>
      <c r="R245" s="119">
        <v>9.24</v>
      </c>
      <c r="S245" s="119"/>
      <c r="T245" s="119"/>
      <c r="U245" s="119"/>
      <c r="V245" s="1">
        <v>13.6</v>
      </c>
      <c r="AB245" s="1">
        <v>27.38</v>
      </c>
      <c r="AC245" s="1">
        <v>13.16</v>
      </c>
      <c r="AF245" s="1">
        <v>34.76</v>
      </c>
      <c r="AK245" s="119"/>
      <c r="AL245" s="119"/>
      <c r="AM245" s="119"/>
      <c r="AN245" s="119">
        <v>11.2</v>
      </c>
      <c r="AO245" s="119"/>
      <c r="AQ245" s="202"/>
      <c r="AR245" s="74"/>
      <c r="AS245" s="142">
        <f>LARGE(F245:AR245,1)</f>
        <v>34.76</v>
      </c>
      <c r="AT245" s="7">
        <f>LARGE(F245:AR245,2)</f>
        <v>27.38</v>
      </c>
      <c r="AU245" s="7">
        <f>LARGE(F245:AR245,3)</f>
        <v>13.6</v>
      </c>
      <c r="AV245" s="8">
        <f>SUM(AS245:AU245)/3</f>
        <v>25.246666666666666</v>
      </c>
      <c r="AW245" s="39">
        <f>COUNTA(F245:AR245)</f>
        <v>9</v>
      </c>
    </row>
    <row r="246" spans="1:49" s="21" customFormat="1" ht="12.75">
      <c r="A246" s="9"/>
      <c r="B246" s="26" t="s">
        <v>442</v>
      </c>
      <c r="C246" s="27" t="s">
        <v>439</v>
      </c>
      <c r="D246" s="59" t="s">
        <v>83</v>
      </c>
      <c r="E246" s="19" t="s">
        <v>10</v>
      </c>
      <c r="F246" s="88"/>
      <c r="P246" s="120"/>
      <c r="Q246" s="120"/>
      <c r="R246" s="120"/>
      <c r="S246" s="120"/>
      <c r="T246" s="120"/>
      <c r="U246" s="120"/>
      <c r="AK246" s="120"/>
      <c r="AL246" s="120"/>
      <c r="AM246" s="120"/>
      <c r="AN246" s="120">
        <v>75.33</v>
      </c>
      <c r="AO246" s="120"/>
      <c r="AQ246" s="204"/>
      <c r="AR246" s="139"/>
      <c r="AS246" s="142">
        <f>LARGE(F246:AR246,1)</f>
        <v>75.33</v>
      </c>
      <c r="AT246" s="7"/>
      <c r="AU246" s="7"/>
      <c r="AV246" s="8">
        <f>SUM(AS246:AU246)/3</f>
        <v>25.11</v>
      </c>
      <c r="AW246" s="39">
        <f>COUNTA(F246:AR246)</f>
        <v>1</v>
      </c>
    </row>
    <row r="247" spans="1:49" s="1" customFormat="1" ht="12.75">
      <c r="A247" s="9"/>
      <c r="B247" s="26" t="s">
        <v>442</v>
      </c>
      <c r="C247" s="27" t="s">
        <v>12</v>
      </c>
      <c r="D247" s="59" t="s">
        <v>13</v>
      </c>
      <c r="E247" s="19" t="s">
        <v>10</v>
      </c>
      <c r="F247" s="88"/>
      <c r="P247" s="119"/>
      <c r="Q247" s="119"/>
      <c r="R247" s="119"/>
      <c r="S247" s="119"/>
      <c r="T247" s="119"/>
      <c r="U247" s="119"/>
      <c r="AK247" s="119"/>
      <c r="AL247" s="119"/>
      <c r="AM247" s="119">
        <v>75.33</v>
      </c>
      <c r="AN247" s="119"/>
      <c r="AO247" s="119"/>
      <c r="AQ247" s="202"/>
      <c r="AR247" s="74"/>
      <c r="AS247" s="142">
        <f>LARGE(F247:AR247,1)</f>
        <v>75.33</v>
      </c>
      <c r="AT247" s="7"/>
      <c r="AU247" s="7"/>
      <c r="AV247" s="8">
        <f>SUM(AS247:AU247)/3</f>
        <v>25.11</v>
      </c>
      <c r="AW247" s="39">
        <f>COUNTA(F247:AR247)</f>
        <v>1</v>
      </c>
    </row>
    <row r="248" spans="1:49" s="1" customFormat="1" ht="12.75">
      <c r="A248" s="9">
        <v>190</v>
      </c>
      <c r="B248" s="26" t="s">
        <v>442</v>
      </c>
      <c r="C248" s="27" t="s">
        <v>1045</v>
      </c>
      <c r="D248" s="72" t="s">
        <v>1046</v>
      </c>
      <c r="E248" s="19" t="s">
        <v>10</v>
      </c>
      <c r="F248" s="88"/>
      <c r="P248" s="119"/>
      <c r="Q248" s="119"/>
      <c r="R248" s="119"/>
      <c r="S248" s="119"/>
      <c r="T248" s="119"/>
      <c r="U248" s="119"/>
      <c r="AE248" s="1">
        <v>27.53</v>
      </c>
      <c r="AK248" s="119"/>
      <c r="AL248" s="119">
        <v>27.6</v>
      </c>
      <c r="AM248" s="119"/>
      <c r="AN248" s="119"/>
      <c r="AO248" s="119"/>
      <c r="AQ248" s="202">
        <v>19.84</v>
      </c>
      <c r="AR248" s="74"/>
      <c r="AS248" s="142">
        <f>LARGE(F248:AR248,1)</f>
        <v>27.6</v>
      </c>
      <c r="AT248" s="7">
        <f>LARGE(F248:AR248,2)</f>
        <v>27.53</v>
      </c>
      <c r="AU248" s="7">
        <f>LARGE(F248:AR248,3)</f>
        <v>19.84</v>
      </c>
      <c r="AV248" s="8">
        <f>SUM(AS248:AU248)/3</f>
        <v>24.99</v>
      </c>
      <c r="AW248" s="39">
        <f>COUNTA(F248:AR248)</f>
        <v>3</v>
      </c>
    </row>
    <row r="249" spans="1:49" s="1" customFormat="1" ht="12.75">
      <c r="A249" s="9">
        <v>191</v>
      </c>
      <c r="B249" s="26" t="s">
        <v>442</v>
      </c>
      <c r="C249" s="27" t="s">
        <v>948</v>
      </c>
      <c r="D249" s="59" t="s">
        <v>455</v>
      </c>
      <c r="E249" s="19" t="s">
        <v>10</v>
      </c>
      <c r="F249" s="88"/>
      <c r="P249" s="119"/>
      <c r="Q249" s="119"/>
      <c r="R249" s="119"/>
      <c r="S249" s="119">
        <v>16.24</v>
      </c>
      <c r="T249" s="119">
        <v>34.76</v>
      </c>
      <c r="U249" s="119">
        <v>23.47</v>
      </c>
      <c r="AK249" s="119"/>
      <c r="AL249" s="119"/>
      <c r="AM249" s="119"/>
      <c r="AN249" s="119"/>
      <c r="AO249" s="119"/>
      <c r="AQ249" s="202"/>
      <c r="AR249" s="74"/>
      <c r="AS249" s="142">
        <f>LARGE(F249:AR249,1)</f>
        <v>34.76</v>
      </c>
      <c r="AT249" s="7">
        <f>LARGE(F249:AR249,2)</f>
        <v>23.47</v>
      </c>
      <c r="AU249" s="7">
        <f>LARGE(F249:AR249,3)</f>
        <v>16.24</v>
      </c>
      <c r="AV249" s="8">
        <f>SUM(AS249:AU249)/3</f>
        <v>24.823333333333334</v>
      </c>
      <c r="AW249" s="39">
        <f>COUNTA(F249:AR249)</f>
        <v>3</v>
      </c>
    </row>
    <row r="250" spans="1:49" s="1" customFormat="1" ht="12.75">
      <c r="A250" s="9"/>
      <c r="B250" s="26" t="s">
        <v>442</v>
      </c>
      <c r="C250" s="27" t="s">
        <v>116</v>
      </c>
      <c r="D250" s="59" t="s">
        <v>117</v>
      </c>
      <c r="E250" s="19" t="s">
        <v>22</v>
      </c>
      <c r="F250" s="88"/>
      <c r="N250" s="1">
        <v>33.6</v>
      </c>
      <c r="P250" s="119"/>
      <c r="Q250" s="119"/>
      <c r="R250" s="119"/>
      <c r="S250" s="119"/>
      <c r="T250" s="119"/>
      <c r="U250" s="119"/>
      <c r="X250" s="1">
        <v>40.8</v>
      </c>
      <c r="AK250" s="119"/>
      <c r="AL250" s="119"/>
      <c r="AM250" s="119"/>
      <c r="AN250" s="119"/>
      <c r="AO250" s="119"/>
      <c r="AQ250" s="202"/>
      <c r="AR250" s="74"/>
      <c r="AS250" s="142">
        <f>LARGE(F250:AR250,1)</f>
        <v>40.8</v>
      </c>
      <c r="AT250" s="7">
        <f>LARGE(F250:AR250,2)</f>
        <v>33.6</v>
      </c>
      <c r="AU250" s="7"/>
      <c r="AV250" s="8">
        <f>SUM(AS250:AU250)/3</f>
        <v>24.8</v>
      </c>
      <c r="AW250" s="39">
        <f>COUNTA(F250:AR250)</f>
        <v>2</v>
      </c>
    </row>
    <row r="251" spans="1:49" s="1" customFormat="1" ht="12.75">
      <c r="A251" s="9"/>
      <c r="B251" s="26" t="s">
        <v>442</v>
      </c>
      <c r="C251" s="27" t="s">
        <v>370</v>
      </c>
      <c r="D251" s="59" t="s">
        <v>371</v>
      </c>
      <c r="E251" s="19" t="s">
        <v>10</v>
      </c>
      <c r="F251" s="88"/>
      <c r="H251" s="1">
        <v>73.33</v>
      </c>
      <c r="P251" s="119"/>
      <c r="Q251" s="119"/>
      <c r="R251" s="119"/>
      <c r="S251" s="119"/>
      <c r="T251" s="119"/>
      <c r="U251" s="119"/>
      <c r="AK251" s="119"/>
      <c r="AL251" s="119"/>
      <c r="AM251" s="119"/>
      <c r="AN251" s="119"/>
      <c r="AO251" s="119"/>
      <c r="AQ251" s="202"/>
      <c r="AR251" s="74"/>
      <c r="AS251" s="142">
        <f>LARGE(F251:AR251,1)</f>
        <v>73.33</v>
      </c>
      <c r="AT251" s="7"/>
      <c r="AU251" s="7"/>
      <c r="AV251" s="8">
        <f>SUM(AS251:AU251)/3</f>
        <v>24.44333333333333</v>
      </c>
      <c r="AW251" s="39">
        <f>COUNTA(F251:AR251)</f>
        <v>1</v>
      </c>
    </row>
    <row r="252" spans="1:49" s="1" customFormat="1" ht="12.75">
      <c r="A252" s="9">
        <v>192</v>
      </c>
      <c r="B252" s="26" t="s">
        <v>38</v>
      </c>
      <c r="C252" s="27" t="s">
        <v>141</v>
      </c>
      <c r="D252" s="59" t="s">
        <v>192</v>
      </c>
      <c r="E252" s="19" t="s">
        <v>25</v>
      </c>
      <c r="F252" s="88"/>
      <c r="P252" s="119"/>
      <c r="Q252" s="119"/>
      <c r="R252" s="119"/>
      <c r="S252" s="119"/>
      <c r="T252" s="119"/>
      <c r="U252" s="119"/>
      <c r="X252" s="1">
        <v>25.91</v>
      </c>
      <c r="AA252" s="1">
        <v>25.56</v>
      </c>
      <c r="AI252" s="1">
        <v>16.8</v>
      </c>
      <c r="AJ252" s="1">
        <v>21.53</v>
      </c>
      <c r="AK252" s="119"/>
      <c r="AL252" s="119"/>
      <c r="AM252" s="119"/>
      <c r="AN252" s="119"/>
      <c r="AO252" s="119"/>
      <c r="AQ252" s="202"/>
      <c r="AR252" s="74"/>
      <c r="AS252" s="142">
        <f>LARGE(F252:AR252,1)</f>
        <v>25.91</v>
      </c>
      <c r="AT252" s="7">
        <f>LARGE(F252:AR252,2)</f>
        <v>25.56</v>
      </c>
      <c r="AU252" s="7">
        <f>LARGE(F252:AR252,3)</f>
        <v>21.53</v>
      </c>
      <c r="AV252" s="8">
        <f>SUM(AS252:AU252)/3</f>
        <v>24.333333333333332</v>
      </c>
      <c r="AW252" s="39">
        <f>COUNTA(F252:AR252)</f>
        <v>4</v>
      </c>
    </row>
    <row r="253" spans="1:49" s="1" customFormat="1" ht="12.75">
      <c r="A253" s="9"/>
      <c r="B253" s="26" t="s">
        <v>38</v>
      </c>
      <c r="C253" s="27" t="s">
        <v>156</v>
      </c>
      <c r="D253" s="59" t="s">
        <v>559</v>
      </c>
      <c r="E253" s="19" t="s">
        <v>25</v>
      </c>
      <c r="F253" s="88"/>
      <c r="P253" s="119"/>
      <c r="Q253" s="119"/>
      <c r="R253" s="119"/>
      <c r="S253" s="119"/>
      <c r="T253" s="119"/>
      <c r="U253" s="119"/>
      <c r="AA253" s="1">
        <v>28.93</v>
      </c>
      <c r="AJ253" s="1">
        <v>43.91</v>
      </c>
      <c r="AK253" s="119"/>
      <c r="AL253" s="119"/>
      <c r="AM253" s="119"/>
      <c r="AN253" s="119"/>
      <c r="AO253" s="119"/>
      <c r="AQ253" s="202"/>
      <c r="AR253" s="74"/>
      <c r="AS253" s="142">
        <f>LARGE(F253:AR253,1)</f>
        <v>43.91</v>
      </c>
      <c r="AT253" s="7">
        <f>LARGE(F253:AR253,2)</f>
        <v>28.93</v>
      </c>
      <c r="AU253" s="7"/>
      <c r="AV253" s="8">
        <f>SUM(AS253:AU253)/3</f>
        <v>24.28</v>
      </c>
      <c r="AW253" s="39">
        <f>COUNTA(F253:AR253)</f>
        <v>2</v>
      </c>
    </row>
    <row r="254" spans="1:49" s="1" customFormat="1" ht="12.75">
      <c r="A254" s="9"/>
      <c r="B254" s="26" t="s">
        <v>442</v>
      </c>
      <c r="C254" s="27" t="s">
        <v>321</v>
      </c>
      <c r="D254" s="59" t="s">
        <v>322</v>
      </c>
      <c r="E254" s="19" t="s">
        <v>10</v>
      </c>
      <c r="F254" s="88"/>
      <c r="N254" s="1">
        <v>72.67</v>
      </c>
      <c r="P254" s="119"/>
      <c r="Q254" s="119"/>
      <c r="R254" s="119"/>
      <c r="S254" s="119"/>
      <c r="T254" s="119"/>
      <c r="U254" s="119"/>
      <c r="AK254" s="119"/>
      <c r="AL254" s="119"/>
      <c r="AM254" s="119"/>
      <c r="AN254" s="119"/>
      <c r="AO254" s="119"/>
      <c r="AQ254" s="202"/>
      <c r="AR254" s="74"/>
      <c r="AS254" s="142">
        <f>LARGE(F254:AR254,1)</f>
        <v>72.67</v>
      </c>
      <c r="AT254" s="7"/>
      <c r="AU254" s="7"/>
      <c r="AV254" s="8">
        <f>SUM(AS254:AU254)/3</f>
        <v>24.223333333333333</v>
      </c>
      <c r="AW254" s="39">
        <f>COUNTA(F254:AR254)</f>
        <v>1</v>
      </c>
    </row>
    <row r="255" spans="1:49" s="1" customFormat="1" ht="12.75">
      <c r="A255" s="9"/>
      <c r="B255" s="26" t="s">
        <v>442</v>
      </c>
      <c r="C255" s="27" t="s">
        <v>707</v>
      </c>
      <c r="D255" s="59" t="s">
        <v>46</v>
      </c>
      <c r="E255" s="19" t="s">
        <v>15</v>
      </c>
      <c r="F255" s="88"/>
      <c r="P255" s="119"/>
      <c r="Q255" s="119"/>
      <c r="R255" s="119"/>
      <c r="S255" s="119"/>
      <c r="T255" s="119"/>
      <c r="U255" s="119"/>
      <c r="AJ255" s="1">
        <v>72.67</v>
      </c>
      <c r="AK255" s="119"/>
      <c r="AL255" s="119"/>
      <c r="AM255" s="119"/>
      <c r="AN255" s="119"/>
      <c r="AO255" s="119"/>
      <c r="AQ255" s="202"/>
      <c r="AR255" s="74"/>
      <c r="AS255" s="142">
        <f>LARGE(F255:AR255,1)</f>
        <v>72.67</v>
      </c>
      <c r="AT255" s="7"/>
      <c r="AU255" s="7"/>
      <c r="AV255" s="8">
        <f>SUM(AS255:AU255)/3</f>
        <v>24.223333333333333</v>
      </c>
      <c r="AW255" s="39">
        <f>COUNTA(F255:AR255)</f>
        <v>1</v>
      </c>
    </row>
    <row r="256" spans="1:49" s="1" customFormat="1" ht="12.75">
      <c r="A256" s="9"/>
      <c r="B256" s="26" t="s">
        <v>442</v>
      </c>
      <c r="C256" s="27" t="s">
        <v>450</v>
      </c>
      <c r="D256" s="59" t="s">
        <v>548</v>
      </c>
      <c r="E256" s="19" t="s">
        <v>10</v>
      </c>
      <c r="F256" s="88"/>
      <c r="P256" s="119"/>
      <c r="Q256" s="119"/>
      <c r="R256" s="119"/>
      <c r="S256" s="119"/>
      <c r="T256" s="119"/>
      <c r="U256" s="119"/>
      <c r="AG256" s="1">
        <v>72</v>
      </c>
      <c r="AK256" s="119"/>
      <c r="AL256" s="119"/>
      <c r="AM256" s="119"/>
      <c r="AN256" s="119"/>
      <c r="AO256" s="119"/>
      <c r="AQ256" s="202"/>
      <c r="AR256" s="74"/>
      <c r="AS256" s="142">
        <f>LARGE(F256:AR256,1)</f>
        <v>72</v>
      </c>
      <c r="AT256" s="7"/>
      <c r="AU256" s="7"/>
      <c r="AV256" s="8">
        <f>SUM(AS256:AU256)/3</f>
        <v>24</v>
      </c>
      <c r="AW256" s="39">
        <f>COUNTA(F256:AR256)</f>
        <v>1</v>
      </c>
    </row>
    <row r="257" spans="1:49" s="1" customFormat="1" ht="12.75">
      <c r="A257" s="9"/>
      <c r="B257" s="26" t="s">
        <v>442</v>
      </c>
      <c r="C257" s="27" t="s">
        <v>1109</v>
      </c>
      <c r="D257" s="59" t="s">
        <v>93</v>
      </c>
      <c r="E257" s="19" t="s">
        <v>15</v>
      </c>
      <c r="F257" s="88"/>
      <c r="P257" s="119"/>
      <c r="Q257" s="119"/>
      <c r="R257" s="119"/>
      <c r="S257" s="119"/>
      <c r="T257" s="119"/>
      <c r="U257" s="119"/>
      <c r="AJ257" s="1">
        <v>72</v>
      </c>
      <c r="AK257" s="119"/>
      <c r="AL257" s="119"/>
      <c r="AM257" s="119"/>
      <c r="AN257" s="119"/>
      <c r="AO257" s="119"/>
      <c r="AQ257" s="202"/>
      <c r="AR257" s="74"/>
      <c r="AS257" s="142">
        <f>LARGE(F257:AR257,1)</f>
        <v>72</v>
      </c>
      <c r="AT257" s="7"/>
      <c r="AU257" s="7"/>
      <c r="AV257" s="8">
        <f>SUM(AS257:AU257)/3</f>
        <v>24</v>
      </c>
      <c r="AW257" s="39">
        <f>COUNTA(F257:AR257)</f>
        <v>1</v>
      </c>
    </row>
    <row r="258" spans="1:49" s="1" customFormat="1" ht="12.75">
      <c r="A258" s="9"/>
      <c r="B258" s="26" t="s">
        <v>442</v>
      </c>
      <c r="C258" s="27" t="s">
        <v>631</v>
      </c>
      <c r="D258" s="59" t="s">
        <v>633</v>
      </c>
      <c r="E258" s="19" t="s">
        <v>25</v>
      </c>
      <c r="F258" s="88"/>
      <c r="P258" s="119"/>
      <c r="Q258" s="119"/>
      <c r="R258" s="119"/>
      <c r="S258" s="119"/>
      <c r="T258" s="119"/>
      <c r="U258" s="119"/>
      <c r="AI258" s="1">
        <v>71.53</v>
      </c>
      <c r="AK258" s="119"/>
      <c r="AL258" s="119"/>
      <c r="AM258" s="119"/>
      <c r="AN258" s="119"/>
      <c r="AO258" s="119"/>
      <c r="AQ258" s="202"/>
      <c r="AR258" s="74"/>
      <c r="AS258" s="142">
        <f>LARGE(F258:AR258,1)</f>
        <v>71.53</v>
      </c>
      <c r="AT258" s="7"/>
      <c r="AU258" s="7"/>
      <c r="AV258" s="8">
        <f>SUM(AS258:AU258)/3</f>
        <v>23.843333333333334</v>
      </c>
      <c r="AW258" s="39">
        <f>COUNTA(F258:AR258)</f>
        <v>1</v>
      </c>
    </row>
    <row r="259" spans="1:49" s="1" customFormat="1" ht="12.75">
      <c r="A259" s="9"/>
      <c r="B259" s="26" t="s">
        <v>442</v>
      </c>
      <c r="C259" s="27" t="s">
        <v>1085</v>
      </c>
      <c r="D259" s="59" t="s">
        <v>1086</v>
      </c>
      <c r="E259" s="19"/>
      <c r="F259" s="88"/>
      <c r="P259" s="119"/>
      <c r="Q259" s="119"/>
      <c r="R259" s="119"/>
      <c r="S259" s="119"/>
      <c r="T259" s="119"/>
      <c r="U259" s="119"/>
      <c r="AI259" s="1">
        <v>71.33</v>
      </c>
      <c r="AK259" s="119"/>
      <c r="AL259" s="119"/>
      <c r="AM259" s="119"/>
      <c r="AN259" s="119"/>
      <c r="AO259" s="119"/>
      <c r="AQ259" s="202"/>
      <c r="AR259" s="74"/>
      <c r="AS259" s="142">
        <f>LARGE(F259:AR259,1)</f>
        <v>71.33</v>
      </c>
      <c r="AT259" s="7"/>
      <c r="AU259" s="7"/>
      <c r="AV259" s="8">
        <f>SUM(AS259:AU259)/3</f>
        <v>23.776666666666667</v>
      </c>
      <c r="AW259" s="39">
        <f aca="true" t="shared" si="0" ref="AW259:AW266">COUNTA(F259:AR259)</f>
        <v>1</v>
      </c>
    </row>
    <row r="260" spans="1:49" s="21" customFormat="1" ht="12.75">
      <c r="A260" s="9"/>
      <c r="B260" s="26" t="s">
        <v>442</v>
      </c>
      <c r="C260" s="27" t="s">
        <v>1181</v>
      </c>
      <c r="D260" s="59" t="s">
        <v>91</v>
      </c>
      <c r="E260" s="19" t="s">
        <v>10</v>
      </c>
      <c r="F260" s="88"/>
      <c r="P260" s="120"/>
      <c r="Q260" s="120"/>
      <c r="R260" s="120"/>
      <c r="S260" s="120"/>
      <c r="T260" s="120"/>
      <c r="U260" s="120"/>
      <c r="AK260" s="120"/>
      <c r="AL260" s="120"/>
      <c r="AM260" s="120">
        <v>70.67</v>
      </c>
      <c r="AN260" s="120"/>
      <c r="AO260" s="120"/>
      <c r="AQ260" s="204"/>
      <c r="AR260" s="139"/>
      <c r="AS260" s="142">
        <f>LARGE(F260:AR260,1)</f>
        <v>70.67</v>
      </c>
      <c r="AT260" s="7"/>
      <c r="AU260" s="7"/>
      <c r="AV260" s="8">
        <f>SUM(AS260:AU260)/3</f>
        <v>23.55666666666667</v>
      </c>
      <c r="AW260" s="39">
        <f t="shared" si="0"/>
        <v>1</v>
      </c>
    </row>
    <row r="261" spans="1:49" s="1" customFormat="1" ht="12.75">
      <c r="A261" s="9"/>
      <c r="B261" s="26" t="s">
        <v>442</v>
      </c>
      <c r="C261" s="27" t="s">
        <v>316</v>
      </c>
      <c r="D261" s="59" t="s">
        <v>151</v>
      </c>
      <c r="E261" s="19" t="s">
        <v>15</v>
      </c>
      <c r="F261" s="88"/>
      <c r="P261" s="119"/>
      <c r="Q261" s="119"/>
      <c r="R261" s="119"/>
      <c r="S261" s="119"/>
      <c r="T261" s="119"/>
      <c r="U261" s="119"/>
      <c r="X261" s="1">
        <v>70.24</v>
      </c>
      <c r="AK261" s="119"/>
      <c r="AL261" s="119"/>
      <c r="AM261" s="119"/>
      <c r="AN261" s="119"/>
      <c r="AO261" s="119"/>
      <c r="AQ261" s="202"/>
      <c r="AR261" s="74"/>
      <c r="AS261" s="142">
        <f>LARGE(F261:AR261,1)</f>
        <v>70.24</v>
      </c>
      <c r="AT261" s="7"/>
      <c r="AU261" s="7"/>
      <c r="AV261" s="8">
        <f>SUM(AS261:AU261)/3</f>
        <v>23.41333333333333</v>
      </c>
      <c r="AW261" s="39">
        <f t="shared" si="0"/>
        <v>1</v>
      </c>
    </row>
    <row r="262" spans="1:49" s="1" customFormat="1" ht="12.75">
      <c r="A262" s="9"/>
      <c r="B262" s="26" t="s">
        <v>442</v>
      </c>
      <c r="C262" s="27" t="s">
        <v>1005</v>
      </c>
      <c r="D262" s="59" t="s">
        <v>11</v>
      </c>
      <c r="E262" s="19" t="s">
        <v>10</v>
      </c>
      <c r="F262" s="88"/>
      <c r="I262" s="1">
        <v>69.33</v>
      </c>
      <c r="P262" s="119"/>
      <c r="Q262" s="119"/>
      <c r="R262" s="119"/>
      <c r="S262" s="119"/>
      <c r="T262" s="119"/>
      <c r="U262" s="119"/>
      <c r="AK262" s="119"/>
      <c r="AL262" s="119"/>
      <c r="AM262" s="119"/>
      <c r="AN262" s="119"/>
      <c r="AO262" s="119"/>
      <c r="AQ262" s="202"/>
      <c r="AR262" s="74"/>
      <c r="AS262" s="142">
        <f>LARGE(F262:AR262,1)</f>
        <v>69.33</v>
      </c>
      <c r="AT262" s="7"/>
      <c r="AU262" s="7"/>
      <c r="AV262" s="8">
        <f>SUM(AS262:AU262)/3</f>
        <v>23.11</v>
      </c>
      <c r="AW262" s="39">
        <f t="shared" si="0"/>
        <v>1</v>
      </c>
    </row>
    <row r="263" spans="1:49" s="1" customFormat="1" ht="12.75">
      <c r="A263" s="9">
        <v>193</v>
      </c>
      <c r="B263" s="26" t="s">
        <v>10</v>
      </c>
      <c r="C263" s="27" t="s">
        <v>8</v>
      </c>
      <c r="D263" s="59" t="s">
        <v>285</v>
      </c>
      <c r="E263" s="19" t="s">
        <v>10</v>
      </c>
      <c r="F263" s="88"/>
      <c r="P263" s="119"/>
      <c r="Q263" s="119"/>
      <c r="R263" s="119"/>
      <c r="S263" s="119"/>
      <c r="T263" s="119"/>
      <c r="U263" s="119"/>
      <c r="V263" s="1">
        <v>24.89</v>
      </c>
      <c r="AC263" s="1">
        <v>19</v>
      </c>
      <c r="AF263" s="1">
        <v>24.53</v>
      </c>
      <c r="AK263" s="119"/>
      <c r="AL263" s="119"/>
      <c r="AM263" s="119"/>
      <c r="AN263" s="119"/>
      <c r="AO263" s="119"/>
      <c r="AQ263" s="202"/>
      <c r="AR263" s="74"/>
      <c r="AS263" s="142">
        <f>LARGE(F263:AR263,1)</f>
        <v>24.89</v>
      </c>
      <c r="AT263" s="7">
        <f>LARGE(F263:AR263,2)</f>
        <v>24.53</v>
      </c>
      <c r="AU263" s="7">
        <f>LARGE(F263:AR263,3)</f>
        <v>19</v>
      </c>
      <c r="AV263" s="8">
        <f>SUM(AS263:AU263)/3</f>
        <v>22.80666666666667</v>
      </c>
      <c r="AW263" s="39">
        <f t="shared" si="0"/>
        <v>3</v>
      </c>
    </row>
    <row r="264" spans="1:49" s="1" customFormat="1" ht="12.75">
      <c r="A264" s="9"/>
      <c r="B264" s="26" t="s">
        <v>442</v>
      </c>
      <c r="C264" s="27" t="s">
        <v>1050</v>
      </c>
      <c r="D264" s="59" t="s">
        <v>129</v>
      </c>
      <c r="E264" s="19" t="s">
        <v>10</v>
      </c>
      <c r="F264" s="88"/>
      <c r="P264" s="119"/>
      <c r="Q264" s="119"/>
      <c r="R264" s="119"/>
      <c r="S264" s="119"/>
      <c r="T264" s="119"/>
      <c r="U264" s="119"/>
      <c r="AF264" s="1">
        <v>68.31</v>
      </c>
      <c r="AK264" s="119"/>
      <c r="AL264" s="119"/>
      <c r="AM264" s="119"/>
      <c r="AN264" s="119"/>
      <c r="AO264" s="119"/>
      <c r="AQ264" s="202"/>
      <c r="AR264" s="74"/>
      <c r="AS264" s="142">
        <f>LARGE(F264:AR264,1)</f>
        <v>68.31</v>
      </c>
      <c r="AT264" s="7"/>
      <c r="AU264" s="7"/>
      <c r="AV264" s="8">
        <f>SUM(AS264:AU264)/3</f>
        <v>22.77</v>
      </c>
      <c r="AW264" s="39">
        <f t="shared" si="0"/>
        <v>1</v>
      </c>
    </row>
    <row r="265" spans="1:49" s="1" customFormat="1" ht="12.75">
      <c r="A265" s="9"/>
      <c r="B265" s="26" t="s">
        <v>442</v>
      </c>
      <c r="C265" s="27" t="s">
        <v>1051</v>
      </c>
      <c r="D265" s="59" t="s">
        <v>455</v>
      </c>
      <c r="E265" s="19" t="s">
        <v>10</v>
      </c>
      <c r="F265" s="88"/>
      <c r="P265" s="119"/>
      <c r="Q265" s="119"/>
      <c r="R265" s="119"/>
      <c r="S265" s="119"/>
      <c r="T265" s="119"/>
      <c r="U265" s="119"/>
      <c r="AF265" s="1">
        <v>26.67</v>
      </c>
      <c r="AK265" s="119"/>
      <c r="AL265" s="119"/>
      <c r="AM265" s="119"/>
      <c r="AN265" s="119"/>
      <c r="AO265" s="119"/>
      <c r="AQ265" s="202"/>
      <c r="AR265" s="74">
        <v>41.6</v>
      </c>
      <c r="AS265" s="142">
        <f>LARGE(F265:AR265,1)</f>
        <v>41.6</v>
      </c>
      <c r="AT265" s="7">
        <f>LARGE(F265:AR265,2)</f>
        <v>26.67</v>
      </c>
      <c r="AU265" s="7"/>
      <c r="AV265" s="8">
        <f>SUM(AS265:AU265)/3</f>
        <v>22.75666666666667</v>
      </c>
      <c r="AW265" s="39">
        <f t="shared" si="0"/>
        <v>2</v>
      </c>
    </row>
    <row r="266" spans="1:49" s="1" customFormat="1" ht="12.75">
      <c r="A266" s="9">
        <v>194</v>
      </c>
      <c r="B266" s="26" t="s">
        <v>442</v>
      </c>
      <c r="C266" s="27" t="s">
        <v>714</v>
      </c>
      <c r="D266" s="59" t="s">
        <v>699</v>
      </c>
      <c r="E266" s="19" t="s">
        <v>15</v>
      </c>
      <c r="F266" s="88"/>
      <c r="J266" s="1">
        <v>6.93</v>
      </c>
      <c r="L266" s="1">
        <v>20</v>
      </c>
      <c r="P266" s="119"/>
      <c r="Q266" s="119"/>
      <c r="R266" s="119"/>
      <c r="S266" s="119"/>
      <c r="T266" s="119"/>
      <c r="U266" s="119"/>
      <c r="X266" s="1">
        <v>13</v>
      </c>
      <c r="AB266" s="60"/>
      <c r="AK266" s="119">
        <v>35.2</v>
      </c>
      <c r="AL266" s="119"/>
      <c r="AM266" s="119"/>
      <c r="AN266" s="119"/>
      <c r="AO266" s="119"/>
      <c r="AQ266" s="202"/>
      <c r="AR266" s="74"/>
      <c r="AS266" s="142">
        <f>LARGE(F266:AR266,1)</f>
        <v>35.2</v>
      </c>
      <c r="AT266" s="7">
        <f>LARGE(F266:AR266,2)</f>
        <v>20</v>
      </c>
      <c r="AU266" s="7">
        <f>LARGE(F266:AR266,3)</f>
        <v>13</v>
      </c>
      <c r="AV266" s="8">
        <f>SUM(AS266:AU266)/3</f>
        <v>22.733333333333334</v>
      </c>
      <c r="AW266" s="39">
        <f t="shared" si="0"/>
        <v>4</v>
      </c>
    </row>
    <row r="267" spans="1:49" s="1" customFormat="1" ht="12.75">
      <c r="A267" s="9"/>
      <c r="B267" s="26" t="s">
        <v>442</v>
      </c>
      <c r="C267" s="36" t="s">
        <v>198</v>
      </c>
      <c r="D267" s="69" t="s">
        <v>374</v>
      </c>
      <c r="E267" s="19" t="s">
        <v>10</v>
      </c>
      <c r="F267" s="88"/>
      <c r="P267" s="119"/>
      <c r="Q267" s="119"/>
      <c r="R267" s="119"/>
      <c r="S267" s="119"/>
      <c r="T267" s="119"/>
      <c r="U267" s="119"/>
      <c r="AK267" s="119"/>
      <c r="AL267" s="119"/>
      <c r="AM267" s="119"/>
      <c r="AN267" s="119"/>
      <c r="AO267" s="119"/>
      <c r="AP267" s="1">
        <v>68</v>
      </c>
      <c r="AQ267" s="202"/>
      <c r="AR267" s="74"/>
      <c r="AS267" s="142">
        <f>LARGE(F267:AR267,1)</f>
        <v>68</v>
      </c>
      <c r="AT267" s="7"/>
      <c r="AU267" s="7"/>
      <c r="AV267" s="8">
        <f>SUM(AS267:AU267)/3</f>
        <v>22.666666666666668</v>
      </c>
      <c r="AW267" s="39">
        <f>COUNTA(F267:AR267)</f>
        <v>1</v>
      </c>
    </row>
    <row r="268" spans="1:49" s="21" customFormat="1" ht="12.75">
      <c r="A268" s="9">
        <v>195</v>
      </c>
      <c r="B268" s="26" t="s">
        <v>10</v>
      </c>
      <c r="C268" s="27" t="s">
        <v>145</v>
      </c>
      <c r="D268" s="59" t="s">
        <v>146</v>
      </c>
      <c r="E268" s="19" t="s">
        <v>10</v>
      </c>
      <c r="F268" s="88">
        <v>21.33</v>
      </c>
      <c r="H268" s="21">
        <v>21.96</v>
      </c>
      <c r="O268" s="21">
        <v>14.22</v>
      </c>
      <c r="P268" s="120"/>
      <c r="Q268" s="120"/>
      <c r="R268" s="120">
        <v>10.69</v>
      </c>
      <c r="S268" s="120">
        <v>18.8</v>
      </c>
      <c r="T268" s="120">
        <v>24.44</v>
      </c>
      <c r="U268" s="120">
        <v>18.13</v>
      </c>
      <c r="AB268" s="21">
        <v>19.6</v>
      </c>
      <c r="AK268" s="120"/>
      <c r="AL268" s="120"/>
      <c r="AM268" s="120"/>
      <c r="AN268" s="120">
        <v>19.84</v>
      </c>
      <c r="AO268" s="120"/>
      <c r="AQ268" s="204"/>
      <c r="AR268" s="139"/>
      <c r="AS268" s="142">
        <f>LARGE(F268:AR268,1)</f>
        <v>24.44</v>
      </c>
      <c r="AT268" s="7">
        <f>LARGE(F268:AR268,2)</f>
        <v>21.96</v>
      </c>
      <c r="AU268" s="7">
        <f>LARGE(F268:AR268,3)</f>
        <v>21.33</v>
      </c>
      <c r="AV268" s="8">
        <f>SUM(AS268:AU268)/3</f>
        <v>22.576666666666668</v>
      </c>
      <c r="AW268" s="39">
        <f>COUNTA(F268:AR268)</f>
        <v>9</v>
      </c>
    </row>
    <row r="269" spans="1:49" s="1" customFormat="1" ht="12.75">
      <c r="A269" s="9"/>
      <c r="B269" s="26" t="s">
        <v>442</v>
      </c>
      <c r="C269" s="27" t="s">
        <v>452</v>
      </c>
      <c r="D269" s="59" t="s">
        <v>389</v>
      </c>
      <c r="E269" s="19" t="s">
        <v>10</v>
      </c>
      <c r="F269" s="88"/>
      <c r="K269" s="1">
        <v>67.33</v>
      </c>
      <c r="P269" s="119"/>
      <c r="Q269" s="119"/>
      <c r="R269" s="119"/>
      <c r="S269" s="119"/>
      <c r="T269" s="119"/>
      <c r="U269" s="119"/>
      <c r="AK269" s="119"/>
      <c r="AL269" s="119"/>
      <c r="AM269" s="119"/>
      <c r="AN269" s="119"/>
      <c r="AO269" s="119"/>
      <c r="AQ269" s="202"/>
      <c r="AR269" s="74"/>
      <c r="AS269" s="142">
        <f>LARGE(F269:AR269,1)</f>
        <v>67.33</v>
      </c>
      <c r="AT269" s="7"/>
      <c r="AU269" s="7"/>
      <c r="AV269" s="8">
        <f>SUM(AS269:AU269)/3</f>
        <v>22.44333333333333</v>
      </c>
      <c r="AW269" s="39">
        <f>COUNTA(F269:AR269)</f>
        <v>1</v>
      </c>
    </row>
    <row r="270" spans="1:49" s="1" customFormat="1" ht="12.75">
      <c r="A270" s="9"/>
      <c r="B270" s="26" t="s">
        <v>10</v>
      </c>
      <c r="C270" s="27" t="s">
        <v>339</v>
      </c>
      <c r="D270" s="59" t="s">
        <v>125</v>
      </c>
      <c r="E270" s="19" t="s">
        <v>10</v>
      </c>
      <c r="F270" s="88"/>
      <c r="P270" s="119"/>
      <c r="Q270" s="119"/>
      <c r="R270" s="119"/>
      <c r="S270" s="119"/>
      <c r="T270" s="119"/>
      <c r="U270" s="119"/>
      <c r="AF270" s="1">
        <v>67.2</v>
      </c>
      <c r="AK270" s="119"/>
      <c r="AL270" s="119"/>
      <c r="AM270" s="119"/>
      <c r="AN270" s="119"/>
      <c r="AO270" s="119"/>
      <c r="AQ270" s="202"/>
      <c r="AR270" s="74"/>
      <c r="AS270" s="142">
        <f>LARGE(F270:AR270,1)</f>
        <v>67.2</v>
      </c>
      <c r="AT270" s="7"/>
      <c r="AU270" s="7"/>
      <c r="AV270" s="8">
        <f>SUM(AS270:AU270)/3</f>
        <v>22.400000000000002</v>
      </c>
      <c r="AW270" s="39">
        <f>COUNTA(F270:AR270)</f>
        <v>1</v>
      </c>
    </row>
    <row r="271" spans="1:49" s="21" customFormat="1" ht="12.75">
      <c r="A271" s="9">
        <v>196</v>
      </c>
      <c r="B271" s="26" t="s">
        <v>442</v>
      </c>
      <c r="C271" s="27" t="s">
        <v>41</v>
      </c>
      <c r="D271" s="59" t="s">
        <v>901</v>
      </c>
      <c r="E271" s="19" t="s">
        <v>10</v>
      </c>
      <c r="F271" s="88"/>
      <c r="N271" s="21">
        <v>11.38</v>
      </c>
      <c r="P271" s="120"/>
      <c r="Q271" s="120">
        <v>44.4</v>
      </c>
      <c r="R271" s="120"/>
      <c r="S271" s="120"/>
      <c r="T271" s="120"/>
      <c r="U271" s="120"/>
      <c r="AK271" s="120"/>
      <c r="AL271" s="120"/>
      <c r="AM271" s="120"/>
      <c r="AN271" s="120"/>
      <c r="AO271" s="120"/>
      <c r="AQ271" s="204"/>
      <c r="AR271" s="139">
        <v>10.89</v>
      </c>
      <c r="AS271" s="142">
        <f>LARGE(F271:AR271,1)</f>
        <v>44.4</v>
      </c>
      <c r="AT271" s="7">
        <f>LARGE(F271:AR271,2)</f>
        <v>11.38</v>
      </c>
      <c r="AU271" s="7">
        <f>LARGE(F271:AR271,3)</f>
        <v>10.89</v>
      </c>
      <c r="AV271" s="8">
        <f>SUM(AS271:AU271)/3</f>
        <v>22.223333333333333</v>
      </c>
      <c r="AW271" s="39">
        <f>COUNTA(F271:AR271)</f>
        <v>3</v>
      </c>
    </row>
    <row r="272" spans="1:49" s="1" customFormat="1" ht="12.75">
      <c r="A272" s="9"/>
      <c r="B272" s="26" t="s">
        <v>442</v>
      </c>
      <c r="C272" s="27" t="s">
        <v>996</v>
      </c>
      <c r="D272" s="59" t="s">
        <v>80</v>
      </c>
      <c r="E272" s="19" t="s">
        <v>15</v>
      </c>
      <c r="F272" s="88"/>
      <c r="P272" s="119"/>
      <c r="Q272" s="119"/>
      <c r="R272" s="119"/>
      <c r="S272" s="119"/>
      <c r="T272" s="119"/>
      <c r="U272" s="119"/>
      <c r="X272" s="1">
        <v>66.67</v>
      </c>
      <c r="AK272" s="119"/>
      <c r="AL272" s="119"/>
      <c r="AM272" s="119"/>
      <c r="AN272" s="119"/>
      <c r="AO272" s="119"/>
      <c r="AQ272" s="202"/>
      <c r="AR272" s="74"/>
      <c r="AS272" s="142">
        <f>LARGE(F272:AR272,1)</f>
        <v>66.67</v>
      </c>
      <c r="AT272" s="7"/>
      <c r="AU272" s="7"/>
      <c r="AV272" s="8">
        <f>SUM(AS272:AU272)/3</f>
        <v>22.223333333333333</v>
      </c>
      <c r="AW272" s="39">
        <f>COUNTA(F272:AR272)</f>
        <v>1</v>
      </c>
    </row>
    <row r="273" spans="1:49" s="1" customFormat="1" ht="12.75">
      <c r="A273" s="9">
        <v>196</v>
      </c>
      <c r="B273" s="26" t="s">
        <v>442</v>
      </c>
      <c r="C273" s="27" t="s">
        <v>391</v>
      </c>
      <c r="D273" s="59" t="s">
        <v>335</v>
      </c>
      <c r="E273" s="19" t="s">
        <v>10</v>
      </c>
      <c r="F273" s="88"/>
      <c r="G273" s="1">
        <v>20.89</v>
      </c>
      <c r="P273" s="119"/>
      <c r="Q273" s="119"/>
      <c r="R273" s="119"/>
      <c r="S273" s="119"/>
      <c r="T273" s="119"/>
      <c r="U273" s="119"/>
      <c r="AB273" s="1">
        <v>20.44</v>
      </c>
      <c r="AK273" s="119"/>
      <c r="AL273" s="119">
        <v>25.33</v>
      </c>
      <c r="AM273" s="119"/>
      <c r="AN273" s="119"/>
      <c r="AO273" s="119"/>
      <c r="AQ273" s="202"/>
      <c r="AR273" s="74"/>
      <c r="AS273" s="142">
        <f>LARGE(F273:AR273,1)</f>
        <v>25.33</v>
      </c>
      <c r="AT273" s="7">
        <f>LARGE(F273:AR273,2)</f>
        <v>20.89</v>
      </c>
      <c r="AU273" s="7">
        <f>LARGE(F273:AR273,3)</f>
        <v>20.44</v>
      </c>
      <c r="AV273" s="8">
        <f>SUM(AS273:AU273)/3</f>
        <v>22.22</v>
      </c>
      <c r="AW273" s="39">
        <f>COUNTA(F273:AR273)</f>
        <v>3</v>
      </c>
    </row>
    <row r="274" spans="1:49" s="21" customFormat="1" ht="12.75">
      <c r="A274" s="9">
        <v>198</v>
      </c>
      <c r="B274" s="26" t="s">
        <v>10</v>
      </c>
      <c r="C274" s="27" t="s">
        <v>785</v>
      </c>
      <c r="D274" s="59" t="s">
        <v>658</v>
      </c>
      <c r="E274" s="19" t="s">
        <v>10</v>
      </c>
      <c r="F274" s="88">
        <v>2.67</v>
      </c>
      <c r="K274" s="21">
        <v>9.82</v>
      </c>
      <c r="P274" s="120"/>
      <c r="Q274" s="120">
        <v>24.91</v>
      </c>
      <c r="R274" s="120"/>
      <c r="S274" s="120"/>
      <c r="T274" s="120"/>
      <c r="U274" s="120"/>
      <c r="V274" s="21">
        <v>10.89</v>
      </c>
      <c r="AG274" s="21">
        <v>21.78</v>
      </c>
      <c r="AK274" s="120"/>
      <c r="AL274" s="120"/>
      <c r="AM274" s="120">
        <v>19.6</v>
      </c>
      <c r="AN274" s="120"/>
      <c r="AO274" s="120"/>
      <c r="AQ274" s="204"/>
      <c r="AR274" s="139">
        <v>3.4</v>
      </c>
      <c r="AS274" s="142">
        <f>LARGE(F274:AR274,1)</f>
        <v>24.91</v>
      </c>
      <c r="AT274" s="7">
        <f>LARGE(F274:AR274,2)</f>
        <v>21.78</v>
      </c>
      <c r="AU274" s="7">
        <f>LARGE(F274:AR274,3)</f>
        <v>19.6</v>
      </c>
      <c r="AV274" s="8">
        <f>SUM(AS274:AU274)/3</f>
        <v>22.096666666666664</v>
      </c>
      <c r="AW274" s="39">
        <f>COUNTA(F274:AR274)</f>
        <v>7</v>
      </c>
    </row>
    <row r="275" spans="1:49" s="144" customFormat="1" ht="12.75">
      <c r="A275" s="211"/>
      <c r="B275" s="143" t="s">
        <v>442</v>
      </c>
      <c r="C275" s="227" t="s">
        <v>498</v>
      </c>
      <c r="D275" s="70" t="s">
        <v>578</v>
      </c>
      <c r="E275" s="208" t="s">
        <v>15</v>
      </c>
      <c r="F275" s="209"/>
      <c r="J275" s="144">
        <v>30.8</v>
      </c>
      <c r="P275" s="145"/>
      <c r="Q275" s="145"/>
      <c r="R275" s="145"/>
      <c r="S275" s="145"/>
      <c r="T275" s="145"/>
      <c r="U275" s="145"/>
      <c r="X275" s="144">
        <v>35.2</v>
      </c>
      <c r="AK275" s="145"/>
      <c r="AL275" s="145"/>
      <c r="AM275" s="145"/>
      <c r="AN275" s="145"/>
      <c r="AO275" s="145"/>
      <c r="AQ275" s="203"/>
      <c r="AR275" s="146"/>
      <c r="AS275" s="186">
        <f>LARGE(F275:AR275,1)</f>
        <v>35.2</v>
      </c>
      <c r="AT275" s="187">
        <f>LARGE(F275:AR275,2)</f>
        <v>30.8</v>
      </c>
      <c r="AU275" s="187"/>
      <c r="AV275" s="188">
        <f>SUM(AS275:AU275)/3</f>
        <v>22</v>
      </c>
      <c r="AW275" s="39">
        <f>COUNTA(F275:AR275)</f>
        <v>2</v>
      </c>
    </row>
    <row r="276" spans="1:49" s="1" customFormat="1" ht="12.75">
      <c r="A276" s="9"/>
      <c r="B276" s="26" t="s">
        <v>442</v>
      </c>
      <c r="C276" s="27" t="s">
        <v>390</v>
      </c>
      <c r="D276" s="59" t="s">
        <v>287</v>
      </c>
      <c r="E276" s="19" t="s">
        <v>10</v>
      </c>
      <c r="F276" s="88"/>
      <c r="P276" s="119"/>
      <c r="Q276" s="119"/>
      <c r="R276" s="119"/>
      <c r="S276" s="119"/>
      <c r="T276" s="119"/>
      <c r="U276" s="119"/>
      <c r="AK276" s="119"/>
      <c r="AL276" s="119"/>
      <c r="AM276" s="119"/>
      <c r="AN276" s="119">
        <v>66</v>
      </c>
      <c r="AO276" s="119"/>
      <c r="AQ276" s="202"/>
      <c r="AR276" s="74"/>
      <c r="AS276" s="142">
        <f>LARGE(F276:AR276,1)</f>
        <v>66</v>
      </c>
      <c r="AT276" s="7"/>
      <c r="AU276" s="7"/>
      <c r="AV276" s="8">
        <f>SUM(AS276:AU276)/3</f>
        <v>22</v>
      </c>
      <c r="AW276" s="151">
        <f>COUNTA(F276:AR276)</f>
        <v>1</v>
      </c>
    </row>
    <row r="277" spans="1:49" s="1" customFormat="1" ht="12.75">
      <c r="A277" s="9"/>
      <c r="B277" s="26" t="s">
        <v>442</v>
      </c>
      <c r="C277" s="27" t="s">
        <v>157</v>
      </c>
      <c r="D277" s="59" t="s">
        <v>32</v>
      </c>
      <c r="E277" s="19" t="s">
        <v>10</v>
      </c>
      <c r="F277" s="88"/>
      <c r="P277" s="119"/>
      <c r="Q277" s="119"/>
      <c r="R277" s="119"/>
      <c r="S277" s="119"/>
      <c r="T277" s="119"/>
      <c r="U277" s="119"/>
      <c r="AK277" s="119"/>
      <c r="AL277" s="119"/>
      <c r="AM277" s="119">
        <v>65.33</v>
      </c>
      <c r="AN277" s="119"/>
      <c r="AO277" s="119"/>
      <c r="AQ277" s="202"/>
      <c r="AR277" s="74"/>
      <c r="AS277" s="142">
        <f>LARGE(F277:AR277,1)</f>
        <v>65.33</v>
      </c>
      <c r="AT277" s="7"/>
      <c r="AU277" s="7"/>
      <c r="AV277" s="8">
        <f>SUM(AS277:AU277)/3</f>
        <v>21.776666666666667</v>
      </c>
      <c r="AW277" s="39">
        <f>COUNTA(F277:AR277)</f>
        <v>1</v>
      </c>
    </row>
    <row r="278" spans="1:49" s="1" customFormat="1" ht="12.75">
      <c r="A278" s="9">
        <v>199</v>
      </c>
      <c r="B278" s="26" t="s">
        <v>10</v>
      </c>
      <c r="C278" s="36" t="s">
        <v>474</v>
      </c>
      <c r="D278" s="67" t="s">
        <v>475</v>
      </c>
      <c r="E278" s="22" t="s">
        <v>63</v>
      </c>
      <c r="F278" s="90"/>
      <c r="P278" s="119"/>
      <c r="Q278" s="119"/>
      <c r="R278" s="119"/>
      <c r="S278" s="119"/>
      <c r="T278" s="119"/>
      <c r="U278" s="119"/>
      <c r="Y278" s="1">
        <v>26.89</v>
      </c>
      <c r="AI278" s="1">
        <v>18.89</v>
      </c>
      <c r="AJ278" s="1">
        <v>19.42</v>
      </c>
      <c r="AK278" s="119"/>
      <c r="AL278" s="119"/>
      <c r="AM278" s="119"/>
      <c r="AN278" s="119"/>
      <c r="AO278" s="119"/>
      <c r="AQ278" s="202"/>
      <c r="AR278" s="74"/>
      <c r="AS278" s="142">
        <f>LARGE(F278:AR278,1)</f>
        <v>26.89</v>
      </c>
      <c r="AT278" s="7">
        <f>LARGE(F278:AR278,2)</f>
        <v>19.42</v>
      </c>
      <c r="AU278" s="7">
        <f>LARGE(F278:AR278,3)</f>
        <v>18.89</v>
      </c>
      <c r="AV278" s="8">
        <f>SUM(AS278:AU278)/3</f>
        <v>21.733333333333334</v>
      </c>
      <c r="AW278" s="39">
        <f>COUNTA(F278:AR278)</f>
        <v>3</v>
      </c>
    </row>
    <row r="279" spans="1:49" s="1" customFormat="1" ht="12.75">
      <c r="A279" s="9"/>
      <c r="B279" s="26" t="s">
        <v>442</v>
      </c>
      <c r="C279" s="27" t="s">
        <v>419</v>
      </c>
      <c r="D279" s="59" t="s">
        <v>209</v>
      </c>
      <c r="E279" s="19" t="s">
        <v>15</v>
      </c>
      <c r="F279" s="88"/>
      <c r="P279" s="119"/>
      <c r="Q279" s="119"/>
      <c r="R279" s="119"/>
      <c r="S279" s="119"/>
      <c r="T279" s="119"/>
      <c r="U279" s="119"/>
      <c r="X279" s="1">
        <v>65.09</v>
      </c>
      <c r="AK279" s="119"/>
      <c r="AL279" s="119"/>
      <c r="AM279" s="119"/>
      <c r="AN279" s="119"/>
      <c r="AO279" s="119"/>
      <c r="AQ279" s="202"/>
      <c r="AR279" s="74"/>
      <c r="AS279" s="142">
        <f>LARGE(F279:AR279,1)</f>
        <v>65.09</v>
      </c>
      <c r="AT279" s="7"/>
      <c r="AU279" s="7"/>
      <c r="AV279" s="8">
        <f>SUM(AS279:AU279)/3</f>
        <v>21.69666666666667</v>
      </c>
      <c r="AW279" s="39">
        <f>COUNTA(F279:AR279)</f>
        <v>1</v>
      </c>
    </row>
    <row r="280" spans="1:49" s="1" customFormat="1" ht="12.75">
      <c r="A280" s="9"/>
      <c r="B280" s="26" t="s">
        <v>10</v>
      </c>
      <c r="C280" s="27" t="s">
        <v>218</v>
      </c>
      <c r="D280" s="59" t="s">
        <v>377</v>
      </c>
      <c r="E280" s="19" t="s">
        <v>10</v>
      </c>
      <c r="F280" s="88"/>
      <c r="P280" s="119"/>
      <c r="Q280" s="119"/>
      <c r="R280" s="119"/>
      <c r="S280" s="119"/>
      <c r="T280" s="119"/>
      <c r="U280" s="119"/>
      <c r="AF280" s="1">
        <v>31.69</v>
      </c>
      <c r="AK280" s="119"/>
      <c r="AL280" s="119"/>
      <c r="AM280" s="119"/>
      <c r="AN280" s="119">
        <v>33.24</v>
      </c>
      <c r="AO280" s="119"/>
      <c r="AQ280" s="202"/>
      <c r="AR280" s="74"/>
      <c r="AS280" s="142">
        <f>LARGE(F280:AR280,1)</f>
        <v>33.24</v>
      </c>
      <c r="AT280" s="7">
        <f>LARGE(F280:AR280,2)</f>
        <v>31.69</v>
      </c>
      <c r="AU280" s="7"/>
      <c r="AV280" s="8">
        <f>SUM(AS280:AU280)/3</f>
        <v>21.643333333333334</v>
      </c>
      <c r="AW280" s="39">
        <f>COUNTA(F280:AR280)</f>
        <v>2</v>
      </c>
    </row>
    <row r="281" spans="1:49" s="1" customFormat="1" ht="12.75">
      <c r="A281" s="9"/>
      <c r="B281" s="26" t="s">
        <v>442</v>
      </c>
      <c r="C281" s="27" t="s">
        <v>331</v>
      </c>
      <c r="D281" s="59" t="s">
        <v>326</v>
      </c>
      <c r="E281" s="19" t="s">
        <v>63</v>
      </c>
      <c r="F281" s="88"/>
      <c r="P281" s="119"/>
      <c r="Q281" s="119"/>
      <c r="R281" s="119"/>
      <c r="S281" s="119"/>
      <c r="T281" s="119"/>
      <c r="U281" s="119"/>
      <c r="AA281" s="1">
        <v>64.67</v>
      </c>
      <c r="AK281" s="119"/>
      <c r="AL281" s="119"/>
      <c r="AM281" s="119"/>
      <c r="AN281" s="119"/>
      <c r="AO281" s="119"/>
      <c r="AQ281" s="202"/>
      <c r="AR281" s="74"/>
      <c r="AS281" s="142">
        <f>LARGE(F281:AR281,1)</f>
        <v>64.67</v>
      </c>
      <c r="AT281" s="7"/>
      <c r="AU281" s="7"/>
      <c r="AV281" s="8">
        <f>SUM(AS281:AU281)/3</f>
        <v>21.55666666666667</v>
      </c>
      <c r="AW281" s="39">
        <f>COUNTA(F281:AR281)</f>
        <v>1</v>
      </c>
    </row>
    <row r="282" spans="1:49" s="1" customFormat="1" ht="12.75">
      <c r="A282" s="9"/>
      <c r="B282" s="26" t="s">
        <v>442</v>
      </c>
      <c r="C282" s="27" t="s">
        <v>110</v>
      </c>
      <c r="D282" s="59" t="s">
        <v>111</v>
      </c>
      <c r="E282" s="19" t="s">
        <v>22</v>
      </c>
      <c r="F282" s="88"/>
      <c r="J282" s="1">
        <v>21.33</v>
      </c>
      <c r="L282" s="1">
        <v>43.2</v>
      </c>
      <c r="P282" s="119"/>
      <c r="Q282" s="119"/>
      <c r="R282" s="119"/>
      <c r="S282" s="119"/>
      <c r="T282" s="119"/>
      <c r="U282" s="119"/>
      <c r="AK282" s="119"/>
      <c r="AL282" s="119"/>
      <c r="AM282" s="119"/>
      <c r="AN282" s="119"/>
      <c r="AO282" s="119"/>
      <c r="AQ282" s="202"/>
      <c r="AR282" s="74"/>
      <c r="AS282" s="142">
        <f>LARGE(F282:AR282,1)</f>
        <v>43.2</v>
      </c>
      <c r="AT282" s="7">
        <f>LARGE(F282:AR282,2)</f>
        <v>21.33</v>
      </c>
      <c r="AU282" s="7"/>
      <c r="AV282" s="8">
        <f>SUM(AS282:AU282)/3</f>
        <v>21.51</v>
      </c>
      <c r="AW282" s="39">
        <f>COUNTA(F282:AR282)</f>
        <v>2</v>
      </c>
    </row>
    <row r="283" spans="1:49" s="1" customFormat="1" ht="12.75">
      <c r="A283" s="9"/>
      <c r="B283" s="26" t="s">
        <v>442</v>
      </c>
      <c r="C283" s="36" t="s">
        <v>974</v>
      </c>
      <c r="D283" s="67" t="s">
        <v>975</v>
      </c>
      <c r="E283" s="22" t="s">
        <v>38</v>
      </c>
      <c r="F283" s="90"/>
      <c r="P283" s="119"/>
      <c r="Q283" s="119"/>
      <c r="R283" s="119"/>
      <c r="S283" s="119"/>
      <c r="T283" s="119"/>
      <c r="U283" s="119"/>
      <c r="W283" s="1">
        <v>29.33</v>
      </c>
      <c r="AH283" s="1">
        <v>35.2</v>
      </c>
      <c r="AK283" s="119"/>
      <c r="AL283" s="119"/>
      <c r="AM283" s="119"/>
      <c r="AN283" s="119"/>
      <c r="AO283" s="119"/>
      <c r="AQ283" s="202"/>
      <c r="AR283" s="74"/>
      <c r="AS283" s="142">
        <f>LARGE(F283:AR283,1)</f>
        <v>35.2</v>
      </c>
      <c r="AT283" s="7">
        <f>LARGE(F283:AR283,2)</f>
        <v>29.33</v>
      </c>
      <c r="AU283" s="7"/>
      <c r="AV283" s="8">
        <f>SUM(AS283:AU283)/3</f>
        <v>21.51</v>
      </c>
      <c r="AW283" s="39">
        <f>COUNTA(F283:AR283)</f>
        <v>2</v>
      </c>
    </row>
    <row r="284" spans="1:49" s="1" customFormat="1" ht="12.75">
      <c r="A284" s="9"/>
      <c r="B284" s="26" t="s">
        <v>442</v>
      </c>
      <c r="C284" s="30" t="s">
        <v>266</v>
      </c>
      <c r="D284" s="59" t="s">
        <v>94</v>
      </c>
      <c r="E284" s="19" t="s">
        <v>15</v>
      </c>
      <c r="F284" s="88"/>
      <c r="P284" s="119"/>
      <c r="Q284" s="119"/>
      <c r="R284" s="119"/>
      <c r="S284" s="119"/>
      <c r="T284" s="119"/>
      <c r="U284" s="119"/>
      <c r="AJ284" s="1">
        <v>64.44</v>
      </c>
      <c r="AK284" s="119"/>
      <c r="AL284" s="119"/>
      <c r="AM284" s="119"/>
      <c r="AN284" s="119"/>
      <c r="AO284" s="119"/>
      <c r="AQ284" s="202"/>
      <c r="AR284" s="74"/>
      <c r="AS284" s="142">
        <f>LARGE(F284:AR284,1)</f>
        <v>64.44</v>
      </c>
      <c r="AT284" s="7"/>
      <c r="AU284" s="7"/>
      <c r="AV284" s="8">
        <f>SUM(AS284:AU284)/3</f>
        <v>21.48</v>
      </c>
      <c r="AW284" s="39">
        <f>COUNTA(F284:AR284)</f>
        <v>1</v>
      </c>
    </row>
    <row r="285" spans="1:49" s="1" customFormat="1" ht="12.75">
      <c r="A285" s="9">
        <v>200</v>
      </c>
      <c r="B285" s="26" t="s">
        <v>442</v>
      </c>
      <c r="C285" s="34" t="s">
        <v>437</v>
      </c>
      <c r="D285" s="59" t="s">
        <v>438</v>
      </c>
      <c r="E285" s="19" t="s">
        <v>15</v>
      </c>
      <c r="F285" s="88"/>
      <c r="P285" s="119"/>
      <c r="Q285" s="119"/>
      <c r="R285" s="119"/>
      <c r="S285" s="119">
        <v>10.33</v>
      </c>
      <c r="T285" s="119">
        <v>20.78</v>
      </c>
      <c r="U285" s="119">
        <v>9</v>
      </c>
      <c r="AC285" s="1">
        <v>27.6</v>
      </c>
      <c r="AK285" s="119"/>
      <c r="AL285" s="119"/>
      <c r="AM285" s="119"/>
      <c r="AN285" s="119"/>
      <c r="AO285" s="119"/>
      <c r="AQ285" s="202">
        <v>15.67</v>
      </c>
      <c r="AR285" s="74"/>
      <c r="AS285" s="142">
        <f>LARGE(F285:AR285,1)</f>
        <v>27.6</v>
      </c>
      <c r="AT285" s="7">
        <f>LARGE(F285:AR285,2)</f>
        <v>20.78</v>
      </c>
      <c r="AU285" s="7">
        <f>LARGE(F285:AR285,3)</f>
        <v>15.67</v>
      </c>
      <c r="AV285" s="8">
        <f>SUM(AS285:AU285)/3</f>
        <v>21.349999999999998</v>
      </c>
      <c r="AW285" s="39">
        <f>COUNTA(F285:AR285)</f>
        <v>5</v>
      </c>
    </row>
    <row r="286" spans="1:49" s="1" customFormat="1" ht="12.75">
      <c r="A286" s="9"/>
      <c r="B286" s="26" t="s">
        <v>442</v>
      </c>
      <c r="C286" s="27" t="s">
        <v>237</v>
      </c>
      <c r="D286" s="59" t="s">
        <v>14</v>
      </c>
      <c r="E286" s="19" t="s">
        <v>15</v>
      </c>
      <c r="F286" s="88"/>
      <c r="J286" s="1">
        <v>13</v>
      </c>
      <c r="P286" s="119"/>
      <c r="Q286" s="119"/>
      <c r="R286" s="119"/>
      <c r="S286" s="119"/>
      <c r="T286" s="119"/>
      <c r="U286" s="119"/>
      <c r="AK286" s="119">
        <v>51.02</v>
      </c>
      <c r="AL286" s="119"/>
      <c r="AM286" s="119"/>
      <c r="AN286" s="119"/>
      <c r="AO286" s="119"/>
      <c r="AQ286" s="202"/>
      <c r="AR286" s="74"/>
      <c r="AS286" s="142">
        <f>LARGE(F286:AR286,1)</f>
        <v>51.02</v>
      </c>
      <c r="AT286" s="7">
        <f>LARGE(F286:AR286,2)</f>
        <v>13</v>
      </c>
      <c r="AU286" s="7"/>
      <c r="AV286" s="8">
        <f>SUM(AS286:AU286)/3</f>
        <v>21.340000000000003</v>
      </c>
      <c r="AW286" s="39">
        <f>COUNTA(F286:AR286)</f>
        <v>2</v>
      </c>
    </row>
    <row r="287" spans="1:49" s="1" customFormat="1" ht="12.75">
      <c r="A287" s="9"/>
      <c r="B287" s="26" t="s">
        <v>442</v>
      </c>
      <c r="C287" s="27" t="s">
        <v>1073</v>
      </c>
      <c r="D287" s="59" t="s">
        <v>492</v>
      </c>
      <c r="E287" s="19" t="s">
        <v>10</v>
      </c>
      <c r="F287" s="88"/>
      <c r="P287" s="119"/>
      <c r="Q287" s="119"/>
      <c r="R287" s="119"/>
      <c r="S287" s="119"/>
      <c r="T287" s="119"/>
      <c r="U287" s="119"/>
      <c r="AH287" s="1">
        <v>24</v>
      </c>
      <c r="AK287" s="119"/>
      <c r="AL287" s="119"/>
      <c r="AM287" s="119"/>
      <c r="AN287" s="119"/>
      <c r="AO287" s="119"/>
      <c r="AQ287" s="202"/>
      <c r="AR287" s="74">
        <v>40</v>
      </c>
      <c r="AS287" s="142">
        <f>LARGE(F287:AR287,1)</f>
        <v>40</v>
      </c>
      <c r="AT287" s="7">
        <f>LARGE(F287:AR287,2)</f>
        <v>24</v>
      </c>
      <c r="AU287" s="7"/>
      <c r="AV287" s="8">
        <f>SUM(AS287:AU287)/3</f>
        <v>21.333333333333332</v>
      </c>
      <c r="AW287" s="39">
        <f>COUNTA(F287:AR287)</f>
        <v>2</v>
      </c>
    </row>
    <row r="288" spans="1:49" s="21" customFormat="1" ht="12.75">
      <c r="A288" s="9">
        <v>201</v>
      </c>
      <c r="B288" s="26" t="s">
        <v>38</v>
      </c>
      <c r="C288" s="27" t="s">
        <v>860</v>
      </c>
      <c r="D288" s="59" t="s">
        <v>461</v>
      </c>
      <c r="E288" s="19" t="s">
        <v>22</v>
      </c>
      <c r="F288" s="88"/>
      <c r="J288" s="21">
        <v>29.82</v>
      </c>
      <c r="L288" s="21">
        <v>18</v>
      </c>
      <c r="P288" s="120"/>
      <c r="Q288" s="120"/>
      <c r="R288" s="120"/>
      <c r="S288" s="120"/>
      <c r="T288" s="120"/>
      <c r="U288" s="120"/>
      <c r="AK288" s="120"/>
      <c r="AL288" s="120"/>
      <c r="AM288" s="120">
        <v>16</v>
      </c>
      <c r="AN288" s="120"/>
      <c r="AO288" s="120"/>
      <c r="AQ288" s="204"/>
      <c r="AR288" s="139"/>
      <c r="AS288" s="142">
        <f>LARGE(F288:AR288,1)</f>
        <v>29.82</v>
      </c>
      <c r="AT288" s="7">
        <f>LARGE(F288:AR288,2)</f>
        <v>18</v>
      </c>
      <c r="AU288" s="7">
        <f>LARGE(F288:AR288,3)</f>
        <v>16</v>
      </c>
      <c r="AV288" s="8">
        <f>SUM(AS288:AU288)/3</f>
        <v>21.273333333333333</v>
      </c>
      <c r="AW288" s="39">
        <f>COUNTA(F288:AR288)</f>
        <v>3</v>
      </c>
    </row>
    <row r="289" spans="1:49" s="1" customFormat="1" ht="12.75">
      <c r="A289" s="9"/>
      <c r="B289" s="26" t="s">
        <v>442</v>
      </c>
      <c r="C289" s="27" t="s">
        <v>532</v>
      </c>
      <c r="D289" s="59" t="s">
        <v>533</v>
      </c>
      <c r="E289" s="19" t="s">
        <v>15</v>
      </c>
      <c r="F289" s="88"/>
      <c r="P289" s="119"/>
      <c r="Q289" s="119"/>
      <c r="R289" s="119"/>
      <c r="S289" s="119"/>
      <c r="T289" s="119"/>
      <c r="U289" s="119"/>
      <c r="AD289" s="1">
        <v>63.8</v>
      </c>
      <c r="AK289" s="119"/>
      <c r="AL289" s="119"/>
      <c r="AM289" s="119"/>
      <c r="AN289" s="119"/>
      <c r="AO289" s="119"/>
      <c r="AQ289" s="202"/>
      <c r="AR289" s="74"/>
      <c r="AS289" s="142">
        <f>LARGE(F289:AR289,1)</f>
        <v>63.8</v>
      </c>
      <c r="AT289" s="7"/>
      <c r="AU289" s="7"/>
      <c r="AV289" s="8">
        <f>SUM(AS289:AU289)/3</f>
        <v>21.266666666666666</v>
      </c>
      <c r="AW289" s="39">
        <f>COUNTA(F289:AR289)</f>
        <v>1</v>
      </c>
    </row>
    <row r="290" spans="1:49" s="1" customFormat="1" ht="12.75">
      <c r="A290" s="9"/>
      <c r="B290" s="26" t="s">
        <v>442</v>
      </c>
      <c r="C290" s="27" t="s">
        <v>476</v>
      </c>
      <c r="D290" s="59" t="s">
        <v>134</v>
      </c>
      <c r="E290" s="19" t="s">
        <v>10</v>
      </c>
      <c r="F290" s="88"/>
      <c r="P290" s="119"/>
      <c r="Q290" s="119"/>
      <c r="R290" s="119"/>
      <c r="S290" s="119"/>
      <c r="T290" s="119"/>
      <c r="U290" s="119"/>
      <c r="AI290" s="1">
        <v>63.8</v>
      </c>
      <c r="AK290" s="119"/>
      <c r="AL290" s="119"/>
      <c r="AM290" s="119"/>
      <c r="AN290" s="119"/>
      <c r="AO290" s="119"/>
      <c r="AQ290" s="202"/>
      <c r="AR290" s="74"/>
      <c r="AS290" s="142">
        <f>LARGE(F290:AR290,1)</f>
        <v>63.8</v>
      </c>
      <c r="AT290" s="7"/>
      <c r="AU290" s="7"/>
      <c r="AV290" s="8">
        <f>SUM(AS290:AU290)/3</f>
        <v>21.266666666666666</v>
      </c>
      <c r="AW290" s="39">
        <f>COUNTA(F290:AR290)</f>
        <v>1</v>
      </c>
    </row>
    <row r="291" spans="1:49" s="1" customFormat="1" ht="12.75">
      <c r="A291" s="9">
        <v>202</v>
      </c>
      <c r="B291" s="26" t="s">
        <v>10</v>
      </c>
      <c r="C291" s="32" t="s">
        <v>174</v>
      </c>
      <c r="D291" s="71" t="s">
        <v>223</v>
      </c>
      <c r="E291" s="33" t="s">
        <v>25</v>
      </c>
      <c r="F291" s="92"/>
      <c r="P291" s="119"/>
      <c r="Q291" s="119"/>
      <c r="R291" s="119"/>
      <c r="S291" s="119">
        <v>4.8</v>
      </c>
      <c r="T291" s="119"/>
      <c r="U291" s="119"/>
      <c r="Y291" s="1">
        <v>13.16</v>
      </c>
      <c r="AA291" s="1">
        <v>21.6</v>
      </c>
      <c r="AI291" s="1">
        <v>20.89</v>
      </c>
      <c r="AJ291" s="1">
        <v>21.11</v>
      </c>
      <c r="AK291" s="119"/>
      <c r="AL291" s="119"/>
      <c r="AM291" s="119"/>
      <c r="AN291" s="119"/>
      <c r="AO291" s="119"/>
      <c r="AQ291" s="202"/>
      <c r="AR291" s="74"/>
      <c r="AS291" s="142">
        <f>LARGE(F291:AR291,1)</f>
        <v>21.6</v>
      </c>
      <c r="AT291" s="7">
        <f>LARGE(F291:AR291,2)</f>
        <v>21.11</v>
      </c>
      <c r="AU291" s="7">
        <f>LARGE(F291:AR291,3)</f>
        <v>20.89</v>
      </c>
      <c r="AV291" s="8">
        <f>SUM(AS291:AU291)/3</f>
        <v>21.2</v>
      </c>
      <c r="AW291" s="39">
        <f>COUNTA(F291:AR291)</f>
        <v>5</v>
      </c>
    </row>
    <row r="292" spans="1:49" s="21" customFormat="1" ht="12.75">
      <c r="A292" s="9">
        <v>203</v>
      </c>
      <c r="B292" s="26" t="s">
        <v>442</v>
      </c>
      <c r="C292" s="32" t="s">
        <v>105</v>
      </c>
      <c r="D292" s="71" t="s">
        <v>160</v>
      </c>
      <c r="E292" s="33" t="s">
        <v>10</v>
      </c>
      <c r="F292" s="92"/>
      <c r="H292" s="21">
        <v>21.2</v>
      </c>
      <c r="I292" s="21">
        <v>15.87</v>
      </c>
      <c r="P292" s="120"/>
      <c r="Q292" s="120"/>
      <c r="R292" s="120"/>
      <c r="S292" s="120"/>
      <c r="T292" s="120"/>
      <c r="U292" s="120"/>
      <c r="V292" s="1"/>
      <c r="Z292" s="21">
        <v>19.42</v>
      </c>
      <c r="AC292" s="21">
        <v>22.87</v>
      </c>
      <c r="AK292" s="120"/>
      <c r="AL292" s="120"/>
      <c r="AM292" s="120"/>
      <c r="AN292" s="120"/>
      <c r="AO292" s="120"/>
      <c r="AQ292" s="204">
        <v>12</v>
      </c>
      <c r="AR292" s="139"/>
      <c r="AS292" s="142">
        <f>LARGE(F292:AR292,1)</f>
        <v>22.87</v>
      </c>
      <c r="AT292" s="7">
        <f>LARGE(F292:AR292,2)</f>
        <v>21.2</v>
      </c>
      <c r="AU292" s="7">
        <f>LARGE(F292:AR292,3)</f>
        <v>19.42</v>
      </c>
      <c r="AV292" s="8">
        <f>SUM(AS292:AU292)/3</f>
        <v>21.163333333333334</v>
      </c>
      <c r="AW292" s="39">
        <f>COUNTA(F292:AR292)</f>
        <v>5</v>
      </c>
    </row>
    <row r="293" spans="1:49" s="1" customFormat="1" ht="12.75">
      <c r="A293" s="9">
        <v>204</v>
      </c>
      <c r="B293" s="31" t="s">
        <v>10</v>
      </c>
      <c r="C293" s="32" t="s">
        <v>295</v>
      </c>
      <c r="D293" s="71" t="s">
        <v>268</v>
      </c>
      <c r="E293" s="33" t="s">
        <v>10</v>
      </c>
      <c r="F293" s="92"/>
      <c r="G293" s="1">
        <v>16.24</v>
      </c>
      <c r="O293" s="1">
        <v>10.89</v>
      </c>
      <c r="P293" s="119"/>
      <c r="Q293" s="119"/>
      <c r="R293" s="119">
        <v>10.67</v>
      </c>
      <c r="S293" s="119"/>
      <c r="T293" s="119"/>
      <c r="U293" s="119"/>
      <c r="V293" s="1">
        <v>15.87</v>
      </c>
      <c r="AF293" s="1">
        <v>24.91</v>
      </c>
      <c r="AK293" s="119"/>
      <c r="AL293" s="119"/>
      <c r="AM293" s="119"/>
      <c r="AN293" s="119"/>
      <c r="AO293" s="119"/>
      <c r="AQ293" s="202"/>
      <c r="AR293" s="74">
        <v>21.96</v>
      </c>
      <c r="AS293" s="142">
        <f>LARGE(F293:AR293,1)</f>
        <v>24.91</v>
      </c>
      <c r="AT293" s="7">
        <f>LARGE(F293:AR293,2)</f>
        <v>21.96</v>
      </c>
      <c r="AU293" s="7">
        <f>LARGE(F293:AR293,3)</f>
        <v>16.24</v>
      </c>
      <c r="AV293" s="8">
        <f>SUM(AS293:AU293)/3</f>
        <v>21.036666666666665</v>
      </c>
      <c r="AW293" s="39">
        <f>COUNTA(F293:AR293)</f>
        <v>6</v>
      </c>
    </row>
    <row r="294" spans="1:49" s="1" customFormat="1" ht="12.75">
      <c r="A294" s="9"/>
      <c r="B294" s="31" t="s">
        <v>10</v>
      </c>
      <c r="C294" s="32" t="s">
        <v>737</v>
      </c>
      <c r="D294" s="71" t="s">
        <v>296</v>
      </c>
      <c r="E294" s="33" t="s">
        <v>25</v>
      </c>
      <c r="F294" s="92"/>
      <c r="J294" s="1">
        <v>34.24</v>
      </c>
      <c r="P294" s="119"/>
      <c r="Q294" s="119"/>
      <c r="R294" s="119"/>
      <c r="S294" s="119"/>
      <c r="T294" s="119"/>
      <c r="U294" s="119"/>
      <c r="AI294" s="1">
        <v>28.44</v>
      </c>
      <c r="AK294" s="119"/>
      <c r="AL294" s="119"/>
      <c r="AM294" s="119"/>
      <c r="AN294" s="119"/>
      <c r="AO294" s="119"/>
      <c r="AQ294" s="202"/>
      <c r="AR294" s="74"/>
      <c r="AS294" s="142">
        <f>LARGE(F294:AR294,1)</f>
        <v>34.24</v>
      </c>
      <c r="AT294" s="7">
        <f>LARGE(F294:AR294,2)</f>
        <v>28.44</v>
      </c>
      <c r="AU294" s="7"/>
      <c r="AV294" s="8">
        <f>SUM(AS294:AU294)/3</f>
        <v>20.893333333333334</v>
      </c>
      <c r="AW294" s="39">
        <f>COUNTA(F294:AR294)</f>
        <v>2</v>
      </c>
    </row>
    <row r="295" spans="1:49" s="1" customFormat="1" ht="12.75">
      <c r="A295" s="9"/>
      <c r="B295" s="31" t="s">
        <v>442</v>
      </c>
      <c r="C295" s="32" t="s">
        <v>1192</v>
      </c>
      <c r="D295" s="71" t="s">
        <v>279</v>
      </c>
      <c r="E295" s="33" t="s">
        <v>10</v>
      </c>
      <c r="F295" s="92"/>
      <c r="P295" s="119"/>
      <c r="Q295" s="119"/>
      <c r="R295" s="119"/>
      <c r="S295" s="119"/>
      <c r="T295" s="119"/>
      <c r="U295" s="119"/>
      <c r="AK295" s="119"/>
      <c r="AL295" s="119"/>
      <c r="AM295" s="119"/>
      <c r="AN295" s="119"/>
      <c r="AO295" s="119"/>
      <c r="AQ295" s="202"/>
      <c r="AR295" s="74">
        <v>62.67</v>
      </c>
      <c r="AS295" s="142">
        <f>LARGE(F295:AR295,1)</f>
        <v>62.67</v>
      </c>
      <c r="AT295" s="7"/>
      <c r="AU295" s="7"/>
      <c r="AV295" s="8">
        <f>SUM(AS295:AU295)/3</f>
        <v>20.89</v>
      </c>
      <c r="AW295" s="39">
        <f>COUNTA(F295:AR295)</f>
        <v>1</v>
      </c>
    </row>
    <row r="296" spans="1:49" s="1" customFormat="1" ht="12.75">
      <c r="A296" s="9">
        <v>205</v>
      </c>
      <c r="B296" s="31" t="s">
        <v>10</v>
      </c>
      <c r="C296" s="32" t="s">
        <v>1094</v>
      </c>
      <c r="D296" s="71" t="s">
        <v>717</v>
      </c>
      <c r="E296" s="33" t="s">
        <v>10</v>
      </c>
      <c r="F296" s="92"/>
      <c r="P296" s="119"/>
      <c r="Q296" s="119"/>
      <c r="R296" s="119"/>
      <c r="S296" s="119"/>
      <c r="T296" s="119"/>
      <c r="U296" s="119"/>
      <c r="AK296" s="119"/>
      <c r="AL296" s="119">
        <v>23.64</v>
      </c>
      <c r="AM296" s="119"/>
      <c r="AN296" s="119">
        <v>6.11</v>
      </c>
      <c r="AO296" s="119"/>
      <c r="AP296" s="1">
        <v>6.36</v>
      </c>
      <c r="AQ296" s="202">
        <v>32.53</v>
      </c>
      <c r="AR296" s="74"/>
      <c r="AS296" s="142">
        <f>LARGE(F296:AR296,1)</f>
        <v>32.53</v>
      </c>
      <c r="AT296" s="7">
        <f>LARGE(F296:AR296,2)</f>
        <v>23.64</v>
      </c>
      <c r="AU296" s="7">
        <f>LARGE(F296:AR296,3)</f>
        <v>6.36</v>
      </c>
      <c r="AV296" s="8">
        <f>SUM(AS296:AU296)/3</f>
        <v>20.843333333333334</v>
      </c>
      <c r="AW296" s="39">
        <f>COUNTA(F296:AR296)</f>
        <v>4</v>
      </c>
    </row>
    <row r="297" spans="1:49" s="21" customFormat="1" ht="12.75">
      <c r="A297" s="9"/>
      <c r="B297" s="31" t="s">
        <v>442</v>
      </c>
      <c r="C297" s="32" t="s">
        <v>426</v>
      </c>
      <c r="D297" s="71" t="s">
        <v>76</v>
      </c>
      <c r="E297" s="33"/>
      <c r="F297" s="92"/>
      <c r="K297" s="21">
        <v>62.51</v>
      </c>
      <c r="P297" s="120"/>
      <c r="Q297" s="120"/>
      <c r="R297" s="120"/>
      <c r="S297" s="120"/>
      <c r="T297" s="120"/>
      <c r="U297" s="120"/>
      <c r="AK297" s="120"/>
      <c r="AL297" s="120"/>
      <c r="AM297" s="120"/>
      <c r="AN297" s="120"/>
      <c r="AO297" s="120"/>
      <c r="AQ297" s="204"/>
      <c r="AR297" s="139"/>
      <c r="AS297" s="142">
        <f>LARGE(F297:AR297,1)</f>
        <v>62.51</v>
      </c>
      <c r="AT297" s="7"/>
      <c r="AU297" s="7"/>
      <c r="AV297" s="8">
        <f>SUM(AS297:AU297)/3</f>
        <v>20.836666666666666</v>
      </c>
      <c r="AW297" s="39">
        <f>COUNTA(F297:AR297)</f>
        <v>1</v>
      </c>
    </row>
    <row r="298" spans="1:49" s="1" customFormat="1" ht="12.75">
      <c r="A298" s="9"/>
      <c r="B298" s="41" t="s">
        <v>442</v>
      </c>
      <c r="C298" s="32" t="s">
        <v>369</v>
      </c>
      <c r="D298" s="71" t="s">
        <v>402</v>
      </c>
      <c r="E298" s="33" t="s">
        <v>10</v>
      </c>
      <c r="F298" s="92"/>
      <c r="O298" s="1">
        <v>62.51</v>
      </c>
      <c r="P298" s="119"/>
      <c r="Q298" s="119"/>
      <c r="R298" s="119"/>
      <c r="S298" s="119"/>
      <c r="T298" s="119"/>
      <c r="U298" s="119"/>
      <c r="AK298" s="119"/>
      <c r="AL298" s="119"/>
      <c r="AM298" s="119"/>
      <c r="AN298" s="119"/>
      <c r="AO298" s="119"/>
      <c r="AQ298" s="202"/>
      <c r="AR298" s="74"/>
      <c r="AS298" s="142">
        <f>LARGE(F298:AR298,1)</f>
        <v>62.51</v>
      </c>
      <c r="AT298" s="7"/>
      <c r="AU298" s="7"/>
      <c r="AV298" s="8">
        <f>SUM(AS298:AU298)/3</f>
        <v>20.836666666666666</v>
      </c>
      <c r="AW298" s="39">
        <f>COUNTA(F298:AR298)</f>
        <v>1</v>
      </c>
    </row>
    <row r="299" spans="1:49" s="1" customFormat="1" ht="12.75">
      <c r="A299" s="9">
        <v>206</v>
      </c>
      <c r="B299" s="26" t="s">
        <v>38</v>
      </c>
      <c r="C299" s="32" t="s">
        <v>1010</v>
      </c>
      <c r="D299" s="71" t="s">
        <v>1011</v>
      </c>
      <c r="E299" s="33" t="s">
        <v>10</v>
      </c>
      <c r="F299" s="92"/>
      <c r="P299" s="119"/>
      <c r="Q299" s="119"/>
      <c r="R299" s="119"/>
      <c r="S299" s="119"/>
      <c r="T299" s="119"/>
      <c r="U299" s="119"/>
      <c r="AB299" s="1">
        <v>8.67</v>
      </c>
      <c r="AK299" s="119"/>
      <c r="AL299" s="119">
        <v>28.93</v>
      </c>
      <c r="AM299" s="119"/>
      <c r="AN299" s="119">
        <v>14.93</v>
      </c>
      <c r="AO299" s="119"/>
      <c r="AP299" s="1">
        <v>12.44</v>
      </c>
      <c r="AQ299" s="202">
        <v>18.49</v>
      </c>
      <c r="AR299" s="74"/>
      <c r="AS299" s="142">
        <f>LARGE(F299:AR299,1)</f>
        <v>28.93</v>
      </c>
      <c r="AT299" s="7">
        <f>LARGE(F299:AR299,2)</f>
        <v>18.49</v>
      </c>
      <c r="AU299" s="7">
        <f>LARGE(F299:AR299,3)</f>
        <v>14.93</v>
      </c>
      <c r="AV299" s="8">
        <f>SUM(AS299:AU299)/3</f>
        <v>20.783333333333335</v>
      </c>
      <c r="AW299" s="39">
        <f>COUNTA(F299:AR299)</f>
        <v>5</v>
      </c>
    </row>
    <row r="300" spans="1:49" s="1" customFormat="1" ht="12.75">
      <c r="A300" s="9"/>
      <c r="B300" s="26" t="s">
        <v>442</v>
      </c>
      <c r="C300" s="51" t="s">
        <v>112</v>
      </c>
      <c r="D300" s="75" t="s">
        <v>85</v>
      </c>
      <c r="E300" s="43" t="s">
        <v>22</v>
      </c>
      <c r="F300" s="91"/>
      <c r="J300" s="1">
        <v>27.56</v>
      </c>
      <c r="P300" s="119"/>
      <c r="Q300" s="119"/>
      <c r="R300" s="119"/>
      <c r="S300" s="119"/>
      <c r="T300" s="119"/>
      <c r="U300" s="119"/>
      <c r="AK300" s="119">
        <v>34.67</v>
      </c>
      <c r="AL300" s="119"/>
      <c r="AM300" s="119"/>
      <c r="AN300" s="119"/>
      <c r="AO300" s="119"/>
      <c r="AQ300" s="202"/>
      <c r="AR300" s="74"/>
      <c r="AS300" s="142">
        <f>LARGE(F300:AR300,1)</f>
        <v>34.67</v>
      </c>
      <c r="AT300" s="7">
        <f>LARGE(F300:AR300,2)</f>
        <v>27.56</v>
      </c>
      <c r="AU300" s="7"/>
      <c r="AV300" s="8">
        <f>SUM(AS300:AU300)/3</f>
        <v>20.743333333333336</v>
      </c>
      <c r="AW300" s="39">
        <f>COUNTA(F300:AR300)</f>
        <v>2</v>
      </c>
    </row>
    <row r="301" spans="1:49" s="1" customFormat="1" ht="12.75">
      <c r="A301" s="9"/>
      <c r="B301" s="31" t="s">
        <v>442</v>
      </c>
      <c r="C301" s="32" t="s">
        <v>798</v>
      </c>
      <c r="D301" s="71" t="s">
        <v>36</v>
      </c>
      <c r="E301" s="33" t="s">
        <v>10</v>
      </c>
      <c r="F301" s="92"/>
      <c r="H301" s="1">
        <v>62.22</v>
      </c>
      <c r="P301" s="119"/>
      <c r="Q301" s="119"/>
      <c r="R301" s="119"/>
      <c r="S301" s="119"/>
      <c r="T301" s="119"/>
      <c r="U301" s="119"/>
      <c r="AK301" s="119"/>
      <c r="AL301" s="119"/>
      <c r="AM301" s="119"/>
      <c r="AN301" s="119"/>
      <c r="AO301" s="119"/>
      <c r="AQ301" s="202"/>
      <c r="AR301" s="74"/>
      <c r="AS301" s="142">
        <f>LARGE(F301:AR301,1)</f>
        <v>62.22</v>
      </c>
      <c r="AT301" s="7"/>
      <c r="AU301" s="7"/>
      <c r="AV301" s="8">
        <f>SUM(AS301:AU301)/3</f>
        <v>20.74</v>
      </c>
      <c r="AW301" s="39">
        <f>COUNTA(F301:AR301)</f>
        <v>1</v>
      </c>
    </row>
    <row r="302" spans="1:49" s="1" customFormat="1" ht="12.75">
      <c r="A302" s="9">
        <v>207</v>
      </c>
      <c r="B302" s="31" t="s">
        <v>442</v>
      </c>
      <c r="C302" s="32" t="s">
        <v>54</v>
      </c>
      <c r="D302" s="71" t="s">
        <v>184</v>
      </c>
      <c r="E302" s="33" t="s">
        <v>22</v>
      </c>
      <c r="F302" s="92"/>
      <c r="P302" s="119"/>
      <c r="Q302" s="119"/>
      <c r="R302" s="119"/>
      <c r="S302" s="119"/>
      <c r="T302" s="119"/>
      <c r="U302" s="119"/>
      <c r="AG302" s="1">
        <v>25.67</v>
      </c>
      <c r="AK302" s="119">
        <v>13.87</v>
      </c>
      <c r="AL302" s="119"/>
      <c r="AM302" s="119">
        <v>22.67</v>
      </c>
      <c r="AN302" s="119"/>
      <c r="AO302" s="119"/>
      <c r="AQ302" s="202"/>
      <c r="AR302" s="74"/>
      <c r="AS302" s="142">
        <f>LARGE(F302:AR302,1)</f>
        <v>25.67</v>
      </c>
      <c r="AT302" s="7">
        <f>LARGE(F302:AR302,2)</f>
        <v>22.67</v>
      </c>
      <c r="AU302" s="7">
        <f>LARGE(F302:AR302,3)</f>
        <v>13.87</v>
      </c>
      <c r="AV302" s="8">
        <f>SUM(AS302:AU302)/3</f>
        <v>20.736666666666668</v>
      </c>
      <c r="AW302" s="39">
        <f>COUNTA(F302:AR302)</f>
        <v>3</v>
      </c>
    </row>
    <row r="303" spans="1:49" s="2" customFormat="1" ht="12.75">
      <c r="A303" s="9"/>
      <c r="B303" s="58" t="s">
        <v>442</v>
      </c>
      <c r="C303" s="32" t="s">
        <v>575</v>
      </c>
      <c r="D303" s="71" t="s">
        <v>576</v>
      </c>
      <c r="E303" s="33"/>
      <c r="F303" s="92"/>
      <c r="P303" s="121"/>
      <c r="Q303" s="121"/>
      <c r="R303" s="121"/>
      <c r="S303" s="121"/>
      <c r="T303" s="121"/>
      <c r="U303" s="121"/>
      <c r="AK303" s="121"/>
      <c r="AL303" s="121"/>
      <c r="AM303" s="121"/>
      <c r="AN303" s="121">
        <v>62</v>
      </c>
      <c r="AO303" s="121"/>
      <c r="AQ303" s="205"/>
      <c r="AR303" s="140"/>
      <c r="AS303" s="142">
        <f>LARGE(F303:AR303,1)</f>
        <v>62</v>
      </c>
      <c r="AT303" s="7"/>
      <c r="AU303" s="7"/>
      <c r="AV303" s="8">
        <f>SUM(AS303:AU303)/3</f>
        <v>20.666666666666668</v>
      </c>
      <c r="AW303" s="39">
        <f>COUNTA(F303:AR303)</f>
        <v>1</v>
      </c>
    </row>
    <row r="304" spans="1:49" s="1" customFormat="1" ht="12.75">
      <c r="A304" s="9"/>
      <c r="B304" s="31" t="s">
        <v>442</v>
      </c>
      <c r="C304" s="32" t="s">
        <v>206</v>
      </c>
      <c r="D304" s="71" t="s">
        <v>78</v>
      </c>
      <c r="E304" s="33" t="s">
        <v>10</v>
      </c>
      <c r="F304" s="92"/>
      <c r="P304" s="119"/>
      <c r="Q304" s="119"/>
      <c r="R304" s="119"/>
      <c r="S304" s="119"/>
      <c r="T304" s="119"/>
      <c r="U304" s="119"/>
      <c r="AK304" s="119"/>
      <c r="AL304" s="119"/>
      <c r="AM304" s="119"/>
      <c r="AN304" s="119">
        <v>61.87</v>
      </c>
      <c r="AO304" s="119"/>
      <c r="AQ304" s="202"/>
      <c r="AR304" s="74"/>
      <c r="AS304" s="142">
        <f>LARGE(F304:AR304,1)</f>
        <v>61.87</v>
      </c>
      <c r="AT304" s="7"/>
      <c r="AU304" s="7"/>
      <c r="AV304" s="8">
        <f>SUM(AS304:AU304)/3</f>
        <v>20.62333333333333</v>
      </c>
      <c r="AW304" s="39">
        <f>COUNTA(F304:AR304)</f>
        <v>1</v>
      </c>
    </row>
    <row r="305" spans="1:49" s="1" customFormat="1" ht="12.75">
      <c r="A305" s="9">
        <v>208</v>
      </c>
      <c r="B305" s="31" t="s">
        <v>10</v>
      </c>
      <c r="C305" s="32" t="s">
        <v>541</v>
      </c>
      <c r="D305" s="71" t="s">
        <v>458</v>
      </c>
      <c r="E305" s="33" t="s">
        <v>10</v>
      </c>
      <c r="F305" s="92"/>
      <c r="O305" s="1">
        <v>14.67</v>
      </c>
      <c r="P305" s="119"/>
      <c r="Q305" s="119"/>
      <c r="R305" s="119"/>
      <c r="S305" s="119"/>
      <c r="T305" s="119"/>
      <c r="U305" s="119"/>
      <c r="Z305" s="1">
        <v>19.84</v>
      </c>
      <c r="AB305" s="1">
        <v>22.67</v>
      </c>
      <c r="AK305" s="119"/>
      <c r="AL305" s="119"/>
      <c r="AM305" s="119"/>
      <c r="AN305" s="119">
        <v>19.2</v>
      </c>
      <c r="AO305" s="119"/>
      <c r="AQ305" s="202"/>
      <c r="AR305" s="74"/>
      <c r="AS305" s="142">
        <f>LARGE(F305:AR305,1)</f>
        <v>22.67</v>
      </c>
      <c r="AT305" s="7">
        <f>LARGE(F305:AR305,2)</f>
        <v>19.84</v>
      </c>
      <c r="AU305" s="7">
        <f>LARGE(F305:AR305,3)</f>
        <v>19.2</v>
      </c>
      <c r="AV305" s="8">
        <f>SUM(AS305:AU305)/3</f>
        <v>20.570000000000004</v>
      </c>
      <c r="AW305" s="39">
        <f>COUNTA(F305:AR305)</f>
        <v>4</v>
      </c>
    </row>
    <row r="306" spans="1:49" s="1" customFormat="1" ht="12.75">
      <c r="A306" s="9"/>
      <c r="B306" s="31" t="s">
        <v>442</v>
      </c>
      <c r="C306" s="32" t="s">
        <v>1190</v>
      </c>
      <c r="D306" s="71" t="s">
        <v>306</v>
      </c>
      <c r="E306" s="33" t="s">
        <v>10</v>
      </c>
      <c r="F306" s="92"/>
      <c r="P306" s="119"/>
      <c r="Q306" s="119"/>
      <c r="R306" s="119"/>
      <c r="S306" s="119"/>
      <c r="T306" s="119"/>
      <c r="U306" s="119"/>
      <c r="AK306" s="119"/>
      <c r="AL306" s="119"/>
      <c r="AM306" s="119"/>
      <c r="AN306" s="119"/>
      <c r="AO306" s="119"/>
      <c r="AQ306" s="202"/>
      <c r="AR306" s="74">
        <v>61.22</v>
      </c>
      <c r="AS306" s="142">
        <f>LARGE(F306:AR306,1)</f>
        <v>61.22</v>
      </c>
      <c r="AT306" s="7"/>
      <c r="AU306" s="7"/>
      <c r="AV306" s="8">
        <f>SUM(AS306:AU306)/3</f>
        <v>20.406666666666666</v>
      </c>
      <c r="AW306" s="39">
        <f>COUNTA(F306:AR306)</f>
        <v>1</v>
      </c>
    </row>
    <row r="307" spans="1:49" s="1" customFormat="1" ht="12.75">
      <c r="A307" s="9"/>
      <c r="B307" s="26" t="s">
        <v>442</v>
      </c>
      <c r="C307" s="32" t="s">
        <v>1105</v>
      </c>
      <c r="D307" s="71" t="s">
        <v>17</v>
      </c>
      <c r="E307" s="33" t="s">
        <v>10</v>
      </c>
      <c r="F307" s="92"/>
      <c r="P307" s="119"/>
      <c r="Q307" s="119"/>
      <c r="R307" s="119"/>
      <c r="S307" s="119"/>
      <c r="T307" s="119"/>
      <c r="U307" s="119"/>
      <c r="AK307" s="119"/>
      <c r="AL307" s="119"/>
      <c r="AM307" s="119"/>
      <c r="AN307" s="119">
        <v>60.98</v>
      </c>
      <c r="AO307" s="119"/>
      <c r="AQ307" s="202"/>
      <c r="AR307" s="74"/>
      <c r="AS307" s="142">
        <f>LARGE(F307:AR307,1)</f>
        <v>60.98</v>
      </c>
      <c r="AT307" s="7"/>
      <c r="AU307" s="7"/>
      <c r="AV307" s="8">
        <f>SUM(AS307:AU307)/3</f>
        <v>20.326666666666664</v>
      </c>
      <c r="AW307" s="39">
        <f>COUNTA(F307:AR307)</f>
        <v>1</v>
      </c>
    </row>
    <row r="308" spans="1:49" s="1" customFormat="1" ht="12.75">
      <c r="A308" s="9"/>
      <c r="B308" s="31" t="s">
        <v>38</v>
      </c>
      <c r="C308" s="32" t="s">
        <v>210</v>
      </c>
      <c r="D308" s="71" t="s">
        <v>176</v>
      </c>
      <c r="E308" s="33" t="s">
        <v>25</v>
      </c>
      <c r="F308" s="92"/>
      <c r="P308" s="119"/>
      <c r="Q308" s="119"/>
      <c r="R308" s="119"/>
      <c r="S308" s="119"/>
      <c r="T308" s="119"/>
      <c r="U308" s="119"/>
      <c r="Y308" s="1">
        <v>34.76</v>
      </c>
      <c r="AI308" s="1">
        <v>25.91</v>
      </c>
      <c r="AK308" s="119"/>
      <c r="AL308" s="119"/>
      <c r="AM308" s="119"/>
      <c r="AN308" s="119"/>
      <c r="AO308" s="119"/>
      <c r="AQ308" s="202"/>
      <c r="AR308" s="74"/>
      <c r="AS308" s="142">
        <f>LARGE(F308:AR308,1)</f>
        <v>34.76</v>
      </c>
      <c r="AT308" s="7">
        <f>LARGE(F308:AR308,2)</f>
        <v>25.91</v>
      </c>
      <c r="AU308" s="7"/>
      <c r="AV308" s="8">
        <f>SUM(AS308:AU308)/3</f>
        <v>20.223333333333333</v>
      </c>
      <c r="AW308" s="39">
        <f>COUNTA(F308:AR308)</f>
        <v>2</v>
      </c>
    </row>
    <row r="309" spans="1:49" s="1" customFormat="1" ht="12.75">
      <c r="A309" s="9"/>
      <c r="B309" s="223" t="s">
        <v>442</v>
      </c>
      <c r="C309" s="51" t="s">
        <v>734</v>
      </c>
      <c r="D309" s="75" t="s">
        <v>29</v>
      </c>
      <c r="E309" s="43" t="s">
        <v>25</v>
      </c>
      <c r="F309" s="91"/>
      <c r="P309" s="119"/>
      <c r="Q309" s="119"/>
      <c r="R309" s="119"/>
      <c r="S309" s="119"/>
      <c r="T309" s="119"/>
      <c r="U309" s="119"/>
      <c r="AI309" s="1">
        <v>60.58</v>
      </c>
      <c r="AK309" s="119"/>
      <c r="AL309" s="119"/>
      <c r="AM309" s="119"/>
      <c r="AN309" s="119"/>
      <c r="AO309" s="119"/>
      <c r="AQ309" s="202"/>
      <c r="AR309" s="74"/>
      <c r="AS309" s="142">
        <f>LARGE(F309:AR309,1)</f>
        <v>60.58</v>
      </c>
      <c r="AT309" s="7"/>
      <c r="AU309" s="7"/>
      <c r="AV309" s="8">
        <f>SUM(AS309:AU309)/3</f>
        <v>20.19333333333333</v>
      </c>
      <c r="AW309" s="39">
        <f>COUNTA(F309:AR309)</f>
        <v>1</v>
      </c>
    </row>
    <row r="310" spans="1:49" s="1" customFormat="1" ht="12.75">
      <c r="A310" s="9"/>
      <c r="B310" s="31" t="s">
        <v>442</v>
      </c>
      <c r="C310" s="32" t="s">
        <v>738</v>
      </c>
      <c r="D310" s="71" t="s">
        <v>739</v>
      </c>
      <c r="E310" s="33" t="s">
        <v>740</v>
      </c>
      <c r="F310" s="92"/>
      <c r="P310" s="119"/>
      <c r="Q310" s="119"/>
      <c r="R310" s="119"/>
      <c r="S310" s="119"/>
      <c r="T310" s="119"/>
      <c r="U310" s="119"/>
      <c r="AI310" s="1">
        <v>60.36</v>
      </c>
      <c r="AK310" s="119"/>
      <c r="AL310" s="119"/>
      <c r="AM310" s="119"/>
      <c r="AN310" s="119"/>
      <c r="AO310" s="119"/>
      <c r="AQ310" s="202"/>
      <c r="AR310" s="74"/>
      <c r="AS310" s="142">
        <f>LARGE(F310:AR310,1)</f>
        <v>60.36</v>
      </c>
      <c r="AT310" s="7"/>
      <c r="AU310" s="7"/>
      <c r="AV310" s="8">
        <f>SUM(AS310:AU310)/3</f>
        <v>20.12</v>
      </c>
      <c r="AW310" s="39">
        <f>COUNTA(F310:AR310)</f>
        <v>1</v>
      </c>
    </row>
    <row r="311" spans="1:49" s="1" customFormat="1" ht="12.75">
      <c r="A311" s="9"/>
      <c r="B311" s="31" t="s">
        <v>442</v>
      </c>
      <c r="C311" s="32" t="s">
        <v>517</v>
      </c>
      <c r="D311" s="71" t="s">
        <v>279</v>
      </c>
      <c r="E311" s="33" t="s">
        <v>10</v>
      </c>
      <c r="F311" s="92"/>
      <c r="P311" s="119"/>
      <c r="Q311" s="119"/>
      <c r="R311" s="119"/>
      <c r="S311" s="119"/>
      <c r="T311" s="119"/>
      <c r="U311" s="119"/>
      <c r="V311" s="1">
        <v>24</v>
      </c>
      <c r="AF311" s="1">
        <v>36.11</v>
      </c>
      <c r="AK311" s="119"/>
      <c r="AL311" s="119"/>
      <c r="AM311" s="119"/>
      <c r="AN311" s="119"/>
      <c r="AO311" s="119"/>
      <c r="AQ311" s="202"/>
      <c r="AR311" s="74"/>
      <c r="AS311" s="142">
        <f>LARGE(F311:AR311,1)</f>
        <v>36.11</v>
      </c>
      <c r="AT311" s="7">
        <f>LARGE(F311:AR311,2)</f>
        <v>24</v>
      </c>
      <c r="AU311" s="7"/>
      <c r="AV311" s="8">
        <f>SUM(AS311:AU311)/3</f>
        <v>20.036666666666665</v>
      </c>
      <c r="AW311" s="39">
        <f>COUNTA(F311:AR311)</f>
        <v>2</v>
      </c>
    </row>
    <row r="312" spans="1:49" s="1" customFormat="1" ht="12.75">
      <c r="A312" s="9"/>
      <c r="B312" s="31" t="s">
        <v>442</v>
      </c>
      <c r="C312" s="32" t="s">
        <v>804</v>
      </c>
      <c r="D312" s="71" t="s">
        <v>51</v>
      </c>
      <c r="E312" s="33" t="s">
        <v>10</v>
      </c>
      <c r="F312" s="92"/>
      <c r="I312" s="1">
        <v>60</v>
      </c>
      <c r="P312" s="119"/>
      <c r="Q312" s="119"/>
      <c r="R312" s="119"/>
      <c r="S312" s="119"/>
      <c r="T312" s="119"/>
      <c r="U312" s="119"/>
      <c r="AK312" s="119"/>
      <c r="AL312" s="119"/>
      <c r="AM312" s="119"/>
      <c r="AN312" s="119"/>
      <c r="AO312" s="119"/>
      <c r="AQ312" s="202"/>
      <c r="AR312" s="74"/>
      <c r="AS312" s="142">
        <f>LARGE(F312:AR312,1)</f>
        <v>60</v>
      </c>
      <c r="AT312" s="7"/>
      <c r="AU312" s="7"/>
      <c r="AV312" s="8">
        <f>SUM(AS312:AU312)/3</f>
        <v>20</v>
      </c>
      <c r="AW312" s="39">
        <f>COUNTA(F312:AR312)</f>
        <v>1</v>
      </c>
    </row>
    <row r="313" spans="1:49" s="1" customFormat="1" ht="12.75">
      <c r="A313" s="9">
        <v>209</v>
      </c>
      <c r="B313" s="223" t="s">
        <v>10</v>
      </c>
      <c r="C313" s="220" t="s">
        <v>655</v>
      </c>
      <c r="D313" s="75" t="s">
        <v>656</v>
      </c>
      <c r="E313" s="43" t="s">
        <v>10</v>
      </c>
      <c r="F313" s="91">
        <v>7.47</v>
      </c>
      <c r="K313" s="1">
        <v>8.71</v>
      </c>
      <c r="N313" s="1">
        <v>16.62</v>
      </c>
      <c r="P313" s="119"/>
      <c r="Q313" s="119">
        <v>13.33</v>
      </c>
      <c r="R313" s="119"/>
      <c r="S313" s="119"/>
      <c r="T313" s="119"/>
      <c r="U313" s="119"/>
      <c r="V313" s="1">
        <v>9.96</v>
      </c>
      <c r="AK313" s="119"/>
      <c r="AL313" s="119"/>
      <c r="AM313" s="119">
        <v>29.82</v>
      </c>
      <c r="AN313" s="119"/>
      <c r="AO313" s="119"/>
      <c r="AQ313" s="202"/>
      <c r="AR313" s="74"/>
      <c r="AS313" s="142">
        <f>LARGE(F313:AR313,1)</f>
        <v>29.82</v>
      </c>
      <c r="AT313" s="7">
        <f>LARGE(F313:AR313,2)</f>
        <v>16.62</v>
      </c>
      <c r="AU313" s="7">
        <f>LARGE(F313:AR313,3)</f>
        <v>13.33</v>
      </c>
      <c r="AV313" s="8">
        <f>SUM(AS313:AU313)/3</f>
        <v>19.923333333333332</v>
      </c>
      <c r="AW313" s="39">
        <f>COUNTA(F313:AR313)</f>
        <v>6</v>
      </c>
    </row>
    <row r="314" spans="1:49" s="1" customFormat="1" ht="12.75">
      <c r="A314" s="9">
        <v>210</v>
      </c>
      <c r="B314" s="31" t="s">
        <v>442</v>
      </c>
      <c r="C314" s="32" t="s">
        <v>341</v>
      </c>
      <c r="D314" s="71" t="s">
        <v>342</v>
      </c>
      <c r="E314" s="33" t="s">
        <v>15</v>
      </c>
      <c r="F314" s="92"/>
      <c r="J314" s="1">
        <v>10.67</v>
      </c>
      <c r="P314" s="119"/>
      <c r="Q314" s="119"/>
      <c r="R314" s="119"/>
      <c r="S314" s="119"/>
      <c r="T314" s="119"/>
      <c r="U314" s="119"/>
      <c r="X314" s="1">
        <v>22.4</v>
      </c>
      <c r="AD314" s="1">
        <v>12.09</v>
      </c>
      <c r="AK314" s="119">
        <v>25.2</v>
      </c>
      <c r="AL314" s="119"/>
      <c r="AM314" s="119"/>
      <c r="AN314" s="119"/>
      <c r="AO314" s="119"/>
      <c r="AQ314" s="202"/>
      <c r="AR314" s="74"/>
      <c r="AS314" s="142">
        <f>LARGE(F314:AR314,1)</f>
        <v>25.2</v>
      </c>
      <c r="AT314" s="7">
        <f>LARGE(F314:AR314,2)</f>
        <v>22.4</v>
      </c>
      <c r="AU314" s="7">
        <f>LARGE(F314:AR314,3)</f>
        <v>12.09</v>
      </c>
      <c r="AV314" s="8">
        <f>SUM(AS314:AU314)/3</f>
        <v>19.896666666666665</v>
      </c>
      <c r="AW314" s="39">
        <f>COUNTA(F314:AR314)</f>
        <v>4</v>
      </c>
    </row>
    <row r="315" spans="1:49" s="1" customFormat="1" ht="12.75">
      <c r="A315" s="9"/>
      <c r="B315" s="31" t="s">
        <v>442</v>
      </c>
      <c r="C315" s="32" t="s">
        <v>945</v>
      </c>
      <c r="D315" s="71" t="s">
        <v>209</v>
      </c>
      <c r="E315" s="33" t="s">
        <v>10</v>
      </c>
      <c r="F315" s="92"/>
      <c r="P315" s="119"/>
      <c r="Q315" s="119"/>
      <c r="R315" s="119"/>
      <c r="S315" s="119">
        <v>59.29</v>
      </c>
      <c r="T315" s="119"/>
      <c r="U315" s="119"/>
      <c r="AK315" s="119"/>
      <c r="AL315" s="119"/>
      <c r="AM315" s="119"/>
      <c r="AN315" s="119"/>
      <c r="AO315" s="119"/>
      <c r="AQ315" s="202"/>
      <c r="AR315" s="74"/>
      <c r="AS315" s="142">
        <f>LARGE(F315:AR315,1)</f>
        <v>59.29</v>
      </c>
      <c r="AT315" s="7"/>
      <c r="AU315" s="7"/>
      <c r="AV315" s="8">
        <f>SUM(AS315:AU315)/3</f>
        <v>19.763333333333332</v>
      </c>
      <c r="AW315" s="39">
        <f>COUNTA(F315:AR315)</f>
        <v>1</v>
      </c>
    </row>
    <row r="316" spans="1:49" s="1" customFormat="1" ht="12.75">
      <c r="A316" s="9"/>
      <c r="B316" s="31" t="s">
        <v>442</v>
      </c>
      <c r="C316" s="32" t="s">
        <v>1113</v>
      </c>
      <c r="D316" s="71" t="s">
        <v>35</v>
      </c>
      <c r="E316" s="33" t="s">
        <v>15</v>
      </c>
      <c r="F316" s="92"/>
      <c r="P316" s="119"/>
      <c r="Q316" s="119"/>
      <c r="R316" s="119"/>
      <c r="S316" s="119"/>
      <c r="T316" s="119"/>
      <c r="U316" s="119"/>
      <c r="AJ316" s="1">
        <v>59.11</v>
      </c>
      <c r="AK316" s="119"/>
      <c r="AL316" s="119"/>
      <c r="AM316" s="119"/>
      <c r="AN316" s="119"/>
      <c r="AO316" s="119"/>
      <c r="AQ316" s="202"/>
      <c r="AR316" s="74"/>
      <c r="AS316" s="142">
        <f>LARGE(F316:AR316,1)</f>
        <v>59.11</v>
      </c>
      <c r="AT316" s="7"/>
      <c r="AU316" s="7"/>
      <c r="AV316" s="8">
        <f>SUM(AS316:AU316)/3</f>
        <v>19.703333333333333</v>
      </c>
      <c r="AW316" s="39">
        <f>COUNTA(F316:AR316)</f>
        <v>1</v>
      </c>
    </row>
    <row r="317" spans="1:49" s="1" customFormat="1" ht="12.75">
      <c r="A317" s="9">
        <v>211</v>
      </c>
      <c r="B317" s="31" t="s">
        <v>10</v>
      </c>
      <c r="C317" s="32" t="s">
        <v>698</v>
      </c>
      <c r="D317" s="71" t="s">
        <v>947</v>
      </c>
      <c r="E317" s="33" t="s">
        <v>10</v>
      </c>
      <c r="F317" s="92"/>
      <c r="P317" s="119"/>
      <c r="Q317" s="119"/>
      <c r="R317" s="119"/>
      <c r="S317" s="119">
        <v>25.78</v>
      </c>
      <c r="T317" s="119">
        <v>11.56</v>
      </c>
      <c r="U317" s="119">
        <v>21.33</v>
      </c>
      <c r="AK317" s="119"/>
      <c r="AL317" s="119"/>
      <c r="AM317" s="119"/>
      <c r="AN317" s="119"/>
      <c r="AO317" s="119"/>
      <c r="AQ317" s="202"/>
      <c r="AR317" s="74"/>
      <c r="AS317" s="142">
        <f>LARGE(F317:AR317,1)</f>
        <v>25.78</v>
      </c>
      <c r="AT317" s="7">
        <f>LARGE(F317:AR317,2)</f>
        <v>21.33</v>
      </c>
      <c r="AU317" s="7">
        <f>LARGE(F317:AR317,3)</f>
        <v>11.56</v>
      </c>
      <c r="AV317" s="8">
        <f>SUM(AS317:AU317)/3</f>
        <v>19.55666666666667</v>
      </c>
      <c r="AW317" s="39">
        <f>COUNTA(F317:AR317)</f>
        <v>3</v>
      </c>
    </row>
    <row r="318" spans="1:49" s="1" customFormat="1" ht="12.75">
      <c r="A318" s="9"/>
      <c r="B318" s="31" t="s">
        <v>442</v>
      </c>
      <c r="C318" s="32" t="s">
        <v>798</v>
      </c>
      <c r="D318" s="71" t="s">
        <v>824</v>
      </c>
      <c r="E318" s="33" t="s">
        <v>10</v>
      </c>
      <c r="F318" s="92"/>
      <c r="G318" s="1">
        <v>58.64</v>
      </c>
      <c r="P318" s="119"/>
      <c r="Q318" s="119"/>
      <c r="R318" s="119"/>
      <c r="S318" s="119"/>
      <c r="T318" s="119"/>
      <c r="U318" s="119"/>
      <c r="AK318" s="119"/>
      <c r="AL318" s="119"/>
      <c r="AM318" s="119"/>
      <c r="AN318" s="119"/>
      <c r="AO318" s="119"/>
      <c r="AQ318" s="202"/>
      <c r="AR318" s="74"/>
      <c r="AS318" s="142">
        <f>LARGE(F318:AR318,1)</f>
        <v>58.64</v>
      </c>
      <c r="AT318" s="7"/>
      <c r="AU318" s="7"/>
      <c r="AV318" s="8">
        <f>SUM(AS318:AU318)/3</f>
        <v>19.546666666666667</v>
      </c>
      <c r="AW318" s="39">
        <f>COUNTA(F318:AR318)</f>
        <v>1</v>
      </c>
    </row>
    <row r="319" spans="1:49" s="1" customFormat="1" ht="12.75">
      <c r="A319" s="9"/>
      <c r="B319" s="31" t="s">
        <v>442</v>
      </c>
      <c r="C319" s="224" t="s">
        <v>701</v>
      </c>
      <c r="D319" s="71" t="s">
        <v>702</v>
      </c>
      <c r="E319" s="33" t="s">
        <v>15</v>
      </c>
      <c r="F319" s="92"/>
      <c r="P319" s="119"/>
      <c r="Q319" s="119"/>
      <c r="R319" s="119"/>
      <c r="S319" s="119"/>
      <c r="T319" s="119"/>
      <c r="U319" s="119"/>
      <c r="AJ319" s="1">
        <v>58.64</v>
      </c>
      <c r="AK319" s="119"/>
      <c r="AL319" s="119"/>
      <c r="AM319" s="119"/>
      <c r="AN319" s="119"/>
      <c r="AO319" s="119"/>
      <c r="AQ319" s="202"/>
      <c r="AR319" s="74"/>
      <c r="AS319" s="142">
        <f>LARGE(F319:AR319,1)</f>
        <v>58.64</v>
      </c>
      <c r="AT319" s="7"/>
      <c r="AU319" s="7"/>
      <c r="AV319" s="8">
        <f>SUM(AS319:AU319)/3</f>
        <v>19.546666666666667</v>
      </c>
      <c r="AW319" s="39">
        <f>COUNTA(F319:AR319)</f>
        <v>1</v>
      </c>
    </row>
    <row r="320" spans="1:49" s="1" customFormat="1" ht="12.75">
      <c r="A320" s="9"/>
      <c r="B320" s="31" t="s">
        <v>442</v>
      </c>
      <c r="C320" s="32" t="s">
        <v>338</v>
      </c>
      <c r="D320" s="71" t="s">
        <v>97</v>
      </c>
      <c r="E320" s="33" t="s">
        <v>10</v>
      </c>
      <c r="F320" s="92"/>
      <c r="P320" s="119"/>
      <c r="Q320" s="119"/>
      <c r="R320" s="119"/>
      <c r="S320" s="119"/>
      <c r="T320" s="119"/>
      <c r="U320" s="119"/>
      <c r="AF320" s="1">
        <v>58.64</v>
      </c>
      <c r="AK320" s="119"/>
      <c r="AL320" s="119"/>
      <c r="AM320" s="119"/>
      <c r="AN320" s="119"/>
      <c r="AO320" s="119"/>
      <c r="AQ320" s="202"/>
      <c r="AR320" s="74"/>
      <c r="AS320" s="142">
        <f>LARGE(F320:AR320,1)</f>
        <v>58.64</v>
      </c>
      <c r="AT320" s="7"/>
      <c r="AU320" s="7"/>
      <c r="AV320" s="8">
        <f>SUM(AS320:AU320)/3</f>
        <v>19.546666666666667</v>
      </c>
      <c r="AW320" s="39">
        <f>COUNTA(F320:AR320)</f>
        <v>1</v>
      </c>
    </row>
    <row r="321" spans="1:49" s="1" customFormat="1" ht="12.75">
      <c r="A321" s="9"/>
      <c r="B321" s="31" t="s">
        <v>10</v>
      </c>
      <c r="C321" s="32" t="s">
        <v>316</v>
      </c>
      <c r="D321" s="71" t="s">
        <v>317</v>
      </c>
      <c r="E321" s="33" t="s">
        <v>15</v>
      </c>
      <c r="F321" s="92"/>
      <c r="P321" s="119"/>
      <c r="Q321" s="119"/>
      <c r="R321" s="119"/>
      <c r="S321" s="119"/>
      <c r="T321" s="119"/>
      <c r="U321" s="119"/>
      <c r="X321" s="1">
        <v>58.49</v>
      </c>
      <c r="AK321" s="119"/>
      <c r="AL321" s="119"/>
      <c r="AM321" s="119"/>
      <c r="AN321" s="119"/>
      <c r="AO321" s="119"/>
      <c r="AQ321" s="202"/>
      <c r="AR321" s="74"/>
      <c r="AS321" s="142">
        <f>LARGE(F321:AR321,1)</f>
        <v>58.49</v>
      </c>
      <c r="AT321" s="7"/>
      <c r="AU321" s="7"/>
      <c r="AV321" s="8">
        <f>SUM(AS321:AU321)/3</f>
        <v>19.496666666666666</v>
      </c>
      <c r="AW321" s="39">
        <f>COUNTA(F321:AR321)</f>
        <v>1</v>
      </c>
    </row>
    <row r="322" spans="1:49" s="1" customFormat="1" ht="12.75">
      <c r="A322" s="9">
        <v>212</v>
      </c>
      <c r="B322" s="226" t="s">
        <v>10</v>
      </c>
      <c r="C322" s="32" t="s">
        <v>680</v>
      </c>
      <c r="D322" s="71" t="s">
        <v>939</v>
      </c>
      <c r="E322" s="33" t="s">
        <v>10</v>
      </c>
      <c r="F322" s="92"/>
      <c r="P322" s="119"/>
      <c r="Q322" s="119"/>
      <c r="R322" s="119"/>
      <c r="S322" s="119">
        <v>26.07</v>
      </c>
      <c r="T322" s="119"/>
      <c r="U322" s="119"/>
      <c r="Z322" s="1">
        <v>13.16</v>
      </c>
      <c r="AE322" s="1">
        <v>18.8</v>
      </c>
      <c r="AK322" s="119"/>
      <c r="AL322" s="119"/>
      <c r="AM322" s="119"/>
      <c r="AN322" s="119"/>
      <c r="AO322" s="119"/>
      <c r="AQ322" s="202"/>
      <c r="AR322" s="74"/>
      <c r="AS322" s="142">
        <f>LARGE(F322:AR322,1)</f>
        <v>26.07</v>
      </c>
      <c r="AT322" s="7">
        <f>LARGE(F322:AR322,2)</f>
        <v>18.8</v>
      </c>
      <c r="AU322" s="7">
        <f>LARGE(F322:AR322,3)</f>
        <v>13.16</v>
      </c>
      <c r="AV322" s="8">
        <f>SUM(AS322:AU322)/3</f>
        <v>19.343333333333334</v>
      </c>
      <c r="AW322" s="39">
        <f>COUNTA(F322:AR322)</f>
        <v>3</v>
      </c>
    </row>
    <row r="323" spans="1:49" s="1" customFormat="1" ht="12.75">
      <c r="A323" s="9"/>
      <c r="B323" s="31" t="s">
        <v>442</v>
      </c>
      <c r="C323" s="32" t="s">
        <v>897</v>
      </c>
      <c r="D323" s="71" t="s">
        <v>21</v>
      </c>
      <c r="E323" s="33" t="s">
        <v>10</v>
      </c>
      <c r="F323" s="92"/>
      <c r="N323" s="1">
        <v>58</v>
      </c>
      <c r="P323" s="119"/>
      <c r="Q323" s="119"/>
      <c r="R323" s="119"/>
      <c r="S323" s="119"/>
      <c r="T323" s="119"/>
      <c r="U323" s="119"/>
      <c r="AK323" s="119"/>
      <c r="AL323" s="119"/>
      <c r="AM323" s="119"/>
      <c r="AN323" s="119"/>
      <c r="AO323" s="119"/>
      <c r="AQ323" s="202"/>
      <c r="AR323" s="74"/>
      <c r="AS323" s="142">
        <f>LARGE(F323:AR323,1)</f>
        <v>58</v>
      </c>
      <c r="AT323" s="7"/>
      <c r="AU323" s="7"/>
      <c r="AV323" s="8">
        <f>SUM(AS323:AU323)/3</f>
        <v>19.333333333333332</v>
      </c>
      <c r="AW323" s="39">
        <f>COUNTA(F323:AR323)</f>
        <v>1</v>
      </c>
    </row>
    <row r="324" spans="1:49" s="1" customFormat="1" ht="12.75">
      <c r="A324" s="9"/>
      <c r="B324" s="31" t="s">
        <v>442</v>
      </c>
      <c r="C324" s="51" t="s">
        <v>973</v>
      </c>
      <c r="D324" s="75" t="s">
        <v>147</v>
      </c>
      <c r="E324" s="43" t="s">
        <v>38</v>
      </c>
      <c r="F324" s="91"/>
      <c r="P324" s="119"/>
      <c r="Q324" s="119"/>
      <c r="R324" s="119"/>
      <c r="S324" s="119"/>
      <c r="T324" s="119"/>
      <c r="U324" s="119"/>
      <c r="W324" s="1">
        <v>58</v>
      </c>
      <c r="AK324" s="119"/>
      <c r="AL324" s="119"/>
      <c r="AM324" s="119"/>
      <c r="AN324" s="119"/>
      <c r="AO324" s="119"/>
      <c r="AQ324" s="202"/>
      <c r="AR324" s="74"/>
      <c r="AS324" s="142">
        <f>LARGE(F324:AR324,1)</f>
        <v>58</v>
      </c>
      <c r="AT324" s="7"/>
      <c r="AU324" s="7"/>
      <c r="AV324" s="8">
        <f>SUM(AS324:AU324)/3</f>
        <v>19.333333333333332</v>
      </c>
      <c r="AW324" s="39">
        <f>COUNTA(F324:AR324)</f>
        <v>1</v>
      </c>
    </row>
    <row r="325" spans="1:49" s="1" customFormat="1" ht="12.75">
      <c r="A325" s="9"/>
      <c r="B325" s="26" t="s">
        <v>442</v>
      </c>
      <c r="C325" s="32" t="s">
        <v>486</v>
      </c>
      <c r="D325" s="71" t="s">
        <v>14</v>
      </c>
      <c r="E325" s="33" t="s">
        <v>15</v>
      </c>
      <c r="F325" s="92"/>
      <c r="J325" s="1">
        <v>14.73</v>
      </c>
      <c r="P325" s="119"/>
      <c r="Q325" s="119"/>
      <c r="R325" s="119"/>
      <c r="S325" s="119"/>
      <c r="T325" s="119"/>
      <c r="U325" s="119"/>
      <c r="AK325" s="119">
        <v>43.2</v>
      </c>
      <c r="AL325" s="119"/>
      <c r="AM325" s="119"/>
      <c r="AN325" s="119"/>
      <c r="AO325" s="119"/>
      <c r="AQ325" s="202"/>
      <c r="AR325" s="74"/>
      <c r="AS325" s="142">
        <f>LARGE(F325:AR325,1)</f>
        <v>43.2</v>
      </c>
      <c r="AT325" s="7">
        <f>LARGE(F325:AR325,2)</f>
        <v>14.73</v>
      </c>
      <c r="AU325" s="7"/>
      <c r="AV325" s="8">
        <f>SUM(AS325:AU325)/3</f>
        <v>19.310000000000002</v>
      </c>
      <c r="AW325" s="39">
        <f>COUNTA(F325:AR325)</f>
        <v>2</v>
      </c>
    </row>
    <row r="326" spans="1:49" s="1" customFormat="1" ht="12.75">
      <c r="A326" s="9"/>
      <c r="B326" s="26" t="s">
        <v>442</v>
      </c>
      <c r="C326" s="32" t="s">
        <v>1114</v>
      </c>
      <c r="D326" s="71" t="s">
        <v>233</v>
      </c>
      <c r="E326" s="33" t="s">
        <v>15</v>
      </c>
      <c r="F326" s="92"/>
      <c r="P326" s="119"/>
      <c r="Q326" s="119"/>
      <c r="R326" s="119"/>
      <c r="S326" s="119"/>
      <c r="T326" s="119"/>
      <c r="U326" s="119"/>
      <c r="AJ326" s="1">
        <v>57.87</v>
      </c>
      <c r="AK326" s="119"/>
      <c r="AL326" s="119"/>
      <c r="AM326" s="119"/>
      <c r="AN326" s="119"/>
      <c r="AO326" s="119"/>
      <c r="AQ326" s="202"/>
      <c r="AR326" s="74"/>
      <c r="AS326" s="142">
        <f>LARGE(F326:AR326,1)</f>
        <v>57.87</v>
      </c>
      <c r="AT326" s="7"/>
      <c r="AU326" s="7"/>
      <c r="AV326" s="8">
        <f>SUM(AS326:AU326)/3</f>
        <v>19.29</v>
      </c>
      <c r="AW326" s="39">
        <f>COUNTA(F326:AR326)</f>
        <v>1</v>
      </c>
    </row>
    <row r="327" spans="1:49" s="1" customFormat="1" ht="12.75">
      <c r="A327" s="9"/>
      <c r="B327" s="26" t="s">
        <v>442</v>
      </c>
      <c r="C327" s="32" t="s">
        <v>390</v>
      </c>
      <c r="D327" s="71" t="s">
        <v>55</v>
      </c>
      <c r="E327" s="33" t="s">
        <v>10</v>
      </c>
      <c r="F327" s="92"/>
      <c r="P327" s="119"/>
      <c r="Q327" s="119"/>
      <c r="R327" s="119"/>
      <c r="S327" s="119"/>
      <c r="T327" s="119"/>
      <c r="U327" s="119"/>
      <c r="AK327" s="119"/>
      <c r="AL327" s="119"/>
      <c r="AM327" s="119"/>
      <c r="AN327" s="119">
        <v>57.36</v>
      </c>
      <c r="AO327" s="119"/>
      <c r="AQ327" s="202"/>
      <c r="AR327" s="74"/>
      <c r="AS327" s="142">
        <f>LARGE(F327:AR327,1)</f>
        <v>57.36</v>
      </c>
      <c r="AT327" s="7"/>
      <c r="AU327" s="7"/>
      <c r="AV327" s="8">
        <f>SUM(AS327:AU327)/3</f>
        <v>19.12</v>
      </c>
      <c r="AW327" s="39">
        <f>COUNTA(F327:AR327)</f>
        <v>1</v>
      </c>
    </row>
    <row r="328" spans="1:49" s="1" customFormat="1" ht="12.75">
      <c r="A328" s="9"/>
      <c r="B328" s="26" t="s">
        <v>10</v>
      </c>
      <c r="C328" s="32" t="s">
        <v>510</v>
      </c>
      <c r="D328" s="71" t="s">
        <v>420</v>
      </c>
      <c r="E328" s="33" t="s">
        <v>15</v>
      </c>
      <c r="F328" s="92"/>
      <c r="P328" s="119"/>
      <c r="Q328" s="119"/>
      <c r="R328" s="119"/>
      <c r="S328" s="119"/>
      <c r="T328" s="119"/>
      <c r="U328" s="119"/>
      <c r="X328" s="1">
        <v>57.36</v>
      </c>
      <c r="AK328" s="119"/>
      <c r="AL328" s="119"/>
      <c r="AM328" s="119"/>
      <c r="AN328" s="119"/>
      <c r="AO328" s="119"/>
      <c r="AQ328" s="202"/>
      <c r="AR328" s="74"/>
      <c r="AS328" s="142">
        <f>LARGE(F328:AR328,1)</f>
        <v>57.36</v>
      </c>
      <c r="AT328" s="7"/>
      <c r="AU328" s="7"/>
      <c r="AV328" s="8">
        <f>SUM(AS328:AU328)/3</f>
        <v>19.12</v>
      </c>
      <c r="AW328" s="39">
        <f>COUNTA(F328:AR328)</f>
        <v>1</v>
      </c>
    </row>
    <row r="329" spans="1:49" s="1" customFormat="1" ht="12.75">
      <c r="A329" s="9"/>
      <c r="B329" s="26" t="s">
        <v>442</v>
      </c>
      <c r="C329" s="32" t="s">
        <v>1058</v>
      </c>
      <c r="D329" s="71" t="s">
        <v>21</v>
      </c>
      <c r="E329" s="33" t="s">
        <v>10</v>
      </c>
      <c r="F329" s="92"/>
      <c r="P329" s="119"/>
      <c r="Q329" s="119"/>
      <c r="R329" s="119"/>
      <c r="S329" s="119"/>
      <c r="T329" s="119"/>
      <c r="U329" s="119"/>
      <c r="AF329" s="1">
        <v>57.36</v>
      </c>
      <c r="AK329" s="119"/>
      <c r="AL329" s="119"/>
      <c r="AM329" s="119"/>
      <c r="AN329" s="119"/>
      <c r="AO329" s="119"/>
      <c r="AQ329" s="202"/>
      <c r="AR329" s="74"/>
      <c r="AS329" s="142">
        <f>LARGE(F329:AR329,1)</f>
        <v>57.36</v>
      </c>
      <c r="AT329" s="7"/>
      <c r="AU329" s="7"/>
      <c r="AV329" s="8">
        <f>SUM(AS329:AU329)/3</f>
        <v>19.12</v>
      </c>
      <c r="AW329" s="39">
        <f>COUNTA(F329:AR329)</f>
        <v>1</v>
      </c>
    </row>
    <row r="330" spans="1:49" s="1" customFormat="1" ht="12.75">
      <c r="A330" s="9"/>
      <c r="B330" s="26" t="s">
        <v>442</v>
      </c>
      <c r="C330" s="32" t="s">
        <v>1198</v>
      </c>
      <c r="D330" s="71" t="s">
        <v>289</v>
      </c>
      <c r="E330" s="33" t="s">
        <v>10</v>
      </c>
      <c r="F330" s="92"/>
      <c r="P330" s="119"/>
      <c r="Q330" s="119"/>
      <c r="R330" s="119"/>
      <c r="S330" s="119"/>
      <c r="T330" s="119"/>
      <c r="U330" s="119"/>
      <c r="AK330" s="119"/>
      <c r="AL330" s="119"/>
      <c r="AM330" s="119"/>
      <c r="AN330" s="119"/>
      <c r="AO330" s="119"/>
      <c r="AQ330" s="202"/>
      <c r="AR330" s="74">
        <v>57.33</v>
      </c>
      <c r="AS330" s="142">
        <f>LARGE(F330:AR330,1)</f>
        <v>57.33</v>
      </c>
      <c r="AT330" s="7"/>
      <c r="AU330" s="7"/>
      <c r="AV330" s="8">
        <f>SUM(AS330:AU330)/3</f>
        <v>19.11</v>
      </c>
      <c r="AW330" s="39">
        <f>COUNTA(F330:AR330)</f>
        <v>1</v>
      </c>
    </row>
    <row r="331" spans="1:49" s="1" customFormat="1" ht="12.75">
      <c r="A331" s="9"/>
      <c r="B331" s="26" t="s">
        <v>442</v>
      </c>
      <c r="C331" s="32" t="s">
        <v>1013</v>
      </c>
      <c r="D331" s="71" t="s">
        <v>371</v>
      </c>
      <c r="E331" s="33" t="s">
        <v>10</v>
      </c>
      <c r="F331" s="92"/>
      <c r="P331" s="119"/>
      <c r="Q331" s="119"/>
      <c r="R331" s="119"/>
      <c r="S331" s="119"/>
      <c r="T331" s="119"/>
      <c r="U331" s="119"/>
      <c r="AC331" s="1">
        <v>29.33</v>
      </c>
      <c r="AH331" s="1">
        <v>27.38</v>
      </c>
      <c r="AK331" s="119"/>
      <c r="AL331" s="119"/>
      <c r="AM331" s="119"/>
      <c r="AN331" s="119"/>
      <c r="AO331" s="119"/>
      <c r="AQ331" s="202"/>
      <c r="AR331" s="74"/>
      <c r="AS331" s="142">
        <f>LARGE(F331:AR331,1)</f>
        <v>29.33</v>
      </c>
      <c r="AT331" s="7">
        <f>LARGE(F331:AR331,2)</f>
        <v>27.38</v>
      </c>
      <c r="AU331" s="7"/>
      <c r="AV331" s="8">
        <f>SUM(AS331:AU331)/3</f>
        <v>18.903333333333332</v>
      </c>
      <c r="AW331" s="39">
        <f>COUNTA(F331:AR331)</f>
        <v>2</v>
      </c>
    </row>
    <row r="332" spans="1:49" s="144" customFormat="1" ht="12.75">
      <c r="A332" s="9"/>
      <c r="B332" s="26" t="s">
        <v>442</v>
      </c>
      <c r="C332" s="27" t="s">
        <v>244</v>
      </c>
      <c r="D332" s="59" t="s">
        <v>154</v>
      </c>
      <c r="E332" s="19" t="s">
        <v>38</v>
      </c>
      <c r="F332" s="150"/>
      <c r="P332" s="145"/>
      <c r="Q332" s="145"/>
      <c r="R332" s="145"/>
      <c r="S332" s="145"/>
      <c r="T332" s="145"/>
      <c r="U332" s="145"/>
      <c r="W332" s="144">
        <v>56.71</v>
      </c>
      <c r="AK332" s="145"/>
      <c r="AL332" s="145"/>
      <c r="AM332" s="145"/>
      <c r="AN332" s="145"/>
      <c r="AO332" s="145"/>
      <c r="AQ332" s="203"/>
      <c r="AR332" s="146"/>
      <c r="AS332" s="142">
        <f>LARGE(F332:AR332,1)</f>
        <v>56.71</v>
      </c>
      <c r="AT332" s="7"/>
      <c r="AU332" s="7"/>
      <c r="AV332" s="8">
        <f>SUM(AS332:AU332)/3</f>
        <v>18.903333333333332</v>
      </c>
      <c r="AW332" s="39">
        <f>COUNTA(F332:AR332)</f>
        <v>1</v>
      </c>
    </row>
    <row r="333" spans="1:49" s="144" customFormat="1" ht="12.75">
      <c r="A333" s="9">
        <v>213</v>
      </c>
      <c r="B333" s="180" t="s">
        <v>442</v>
      </c>
      <c r="C333" s="147" t="s">
        <v>95</v>
      </c>
      <c r="D333" s="148" t="s">
        <v>123</v>
      </c>
      <c r="E333" s="149" t="s">
        <v>10</v>
      </c>
      <c r="F333" s="150"/>
      <c r="J333" s="144">
        <v>15.6</v>
      </c>
      <c r="K333" s="144">
        <v>27.56</v>
      </c>
      <c r="P333" s="145"/>
      <c r="Q333" s="145"/>
      <c r="R333" s="145"/>
      <c r="S333" s="145"/>
      <c r="T333" s="145"/>
      <c r="U333" s="145"/>
      <c r="AK333" s="145"/>
      <c r="AL333" s="145"/>
      <c r="AM333" s="145">
        <v>13.51</v>
      </c>
      <c r="AN333" s="145"/>
      <c r="AO333" s="145"/>
      <c r="AQ333" s="203"/>
      <c r="AR333" s="146"/>
      <c r="AS333" s="142">
        <f>LARGE(F333:AR333,1)</f>
        <v>27.56</v>
      </c>
      <c r="AT333" s="7">
        <f>LARGE(F333:AR333,2)</f>
        <v>15.6</v>
      </c>
      <c r="AU333" s="7">
        <f>LARGE(F333:AR333,3)</f>
        <v>13.51</v>
      </c>
      <c r="AV333" s="8">
        <f>SUM(AS333:AU333)/3</f>
        <v>18.889999999999997</v>
      </c>
      <c r="AW333" s="39">
        <f>COUNTA(F333:AR333)</f>
        <v>3</v>
      </c>
    </row>
    <row r="334" spans="1:49" s="21" customFormat="1" ht="12.75">
      <c r="A334" s="40"/>
      <c r="B334" s="26" t="s">
        <v>442</v>
      </c>
      <c r="C334" s="27" t="s">
        <v>906</v>
      </c>
      <c r="D334" s="59" t="s">
        <v>907</v>
      </c>
      <c r="E334" s="19" t="s">
        <v>10</v>
      </c>
      <c r="F334" s="88"/>
      <c r="O334" s="21">
        <v>56.4</v>
      </c>
      <c r="P334" s="120"/>
      <c r="Q334" s="120"/>
      <c r="R334" s="120"/>
      <c r="S334" s="120"/>
      <c r="T334" s="120"/>
      <c r="U334" s="120"/>
      <c r="AK334" s="120"/>
      <c r="AL334" s="120"/>
      <c r="AM334" s="120"/>
      <c r="AN334" s="120"/>
      <c r="AO334" s="120"/>
      <c r="AQ334" s="204"/>
      <c r="AR334" s="139"/>
      <c r="AS334" s="142">
        <f>LARGE(F334:AR334,1)</f>
        <v>56.4</v>
      </c>
      <c r="AT334" s="7"/>
      <c r="AU334" s="7"/>
      <c r="AV334" s="8">
        <f>SUM(AS334:AU334)/3</f>
        <v>18.8</v>
      </c>
      <c r="AW334" s="151">
        <f>COUNTA(F334:AR334)</f>
        <v>1</v>
      </c>
    </row>
    <row r="335" spans="1:49" s="21" customFormat="1" ht="12.75">
      <c r="A335" s="9"/>
      <c r="B335" s="26" t="s">
        <v>442</v>
      </c>
      <c r="C335" s="32" t="s">
        <v>670</v>
      </c>
      <c r="D335" s="71" t="s">
        <v>315</v>
      </c>
      <c r="E335" s="33" t="s">
        <v>63</v>
      </c>
      <c r="F335" s="92"/>
      <c r="P335" s="120"/>
      <c r="Q335" s="120"/>
      <c r="R335" s="120"/>
      <c r="S335" s="120"/>
      <c r="T335" s="120"/>
      <c r="U335" s="120"/>
      <c r="AA335" s="21">
        <v>56</v>
      </c>
      <c r="AK335" s="120"/>
      <c r="AL335" s="120"/>
      <c r="AM335" s="120"/>
      <c r="AN335" s="120"/>
      <c r="AO335" s="120"/>
      <c r="AQ335" s="204"/>
      <c r="AR335" s="139"/>
      <c r="AS335" s="142">
        <f>LARGE(F335:AR335,1)</f>
        <v>56</v>
      </c>
      <c r="AT335" s="7"/>
      <c r="AU335" s="7"/>
      <c r="AV335" s="8">
        <f>SUM(AS335:AU335)/3</f>
        <v>18.666666666666668</v>
      </c>
      <c r="AW335" s="39">
        <f>COUNTA(F335:AR335)</f>
        <v>1</v>
      </c>
    </row>
    <row r="336" spans="1:49" s="1" customFormat="1" ht="12.75">
      <c r="A336" s="9"/>
      <c r="B336" s="31" t="s">
        <v>10</v>
      </c>
      <c r="C336" s="32" t="s">
        <v>139</v>
      </c>
      <c r="D336" s="71" t="s">
        <v>140</v>
      </c>
      <c r="E336" s="33" t="s">
        <v>22</v>
      </c>
      <c r="F336" s="92"/>
      <c r="J336" s="1">
        <v>30.4</v>
      </c>
      <c r="P336" s="119"/>
      <c r="Q336" s="119"/>
      <c r="R336" s="119"/>
      <c r="S336" s="119"/>
      <c r="T336" s="119"/>
      <c r="U336" s="119"/>
      <c r="AK336" s="119">
        <v>25.42</v>
      </c>
      <c r="AL336" s="119"/>
      <c r="AM336" s="119"/>
      <c r="AN336" s="119"/>
      <c r="AO336" s="119"/>
      <c r="AQ336" s="202"/>
      <c r="AR336" s="74"/>
      <c r="AS336" s="142">
        <f>LARGE(F336:AR336,1)</f>
        <v>30.4</v>
      </c>
      <c r="AT336" s="7">
        <f>LARGE(F336:AR336,2)</f>
        <v>25.42</v>
      </c>
      <c r="AU336" s="7"/>
      <c r="AV336" s="8">
        <f>SUM(AS336:AU336)/3</f>
        <v>18.606666666666666</v>
      </c>
      <c r="AW336" s="39">
        <f>COUNTA(F336:AR336)</f>
        <v>2</v>
      </c>
    </row>
    <row r="337" spans="1:49" s="1" customFormat="1" ht="12.75">
      <c r="A337" s="9"/>
      <c r="B337" s="31" t="s">
        <v>442</v>
      </c>
      <c r="C337" s="32" t="s">
        <v>166</v>
      </c>
      <c r="D337" s="71" t="s">
        <v>51</v>
      </c>
      <c r="E337" s="33" t="s">
        <v>10</v>
      </c>
      <c r="F337" s="92"/>
      <c r="K337" s="1">
        <v>30.8</v>
      </c>
      <c r="P337" s="119"/>
      <c r="Q337" s="119"/>
      <c r="R337" s="119"/>
      <c r="S337" s="119"/>
      <c r="T337" s="119"/>
      <c r="U337" s="119"/>
      <c r="AK337" s="119"/>
      <c r="AL337" s="119"/>
      <c r="AM337" s="119">
        <v>24</v>
      </c>
      <c r="AN337" s="119"/>
      <c r="AO337" s="119"/>
      <c r="AQ337" s="202"/>
      <c r="AR337" s="74"/>
      <c r="AS337" s="142">
        <f>LARGE(F337:AR337,1)</f>
        <v>30.8</v>
      </c>
      <c r="AT337" s="7">
        <f>LARGE(F337:AR337,2)</f>
        <v>24</v>
      </c>
      <c r="AU337" s="7"/>
      <c r="AV337" s="8">
        <f>SUM(AS337:AU337)/3</f>
        <v>18.266666666666666</v>
      </c>
      <c r="AW337" s="39">
        <f>COUNTA(F337:AR337)</f>
        <v>2</v>
      </c>
    </row>
    <row r="338" spans="1:49" s="1" customFormat="1" ht="12.75">
      <c r="A338" s="9"/>
      <c r="B338" s="26" t="s">
        <v>442</v>
      </c>
      <c r="C338" s="32" t="s">
        <v>976</v>
      </c>
      <c r="D338" s="71" t="s">
        <v>935</v>
      </c>
      <c r="E338" s="33" t="s">
        <v>15</v>
      </c>
      <c r="F338" s="92"/>
      <c r="P338" s="119"/>
      <c r="Q338" s="119"/>
      <c r="R338" s="119"/>
      <c r="S338" s="119"/>
      <c r="T338" s="119"/>
      <c r="U338" s="119"/>
      <c r="X338" s="1">
        <v>54.78</v>
      </c>
      <c r="AK338" s="119"/>
      <c r="AL338" s="119"/>
      <c r="AM338" s="119"/>
      <c r="AN338" s="119"/>
      <c r="AO338" s="119"/>
      <c r="AQ338" s="202"/>
      <c r="AR338" s="74"/>
      <c r="AS338" s="142">
        <f>LARGE(F338:AR338,1)</f>
        <v>54.78</v>
      </c>
      <c r="AT338" s="7"/>
      <c r="AU338" s="7"/>
      <c r="AV338" s="8">
        <f>SUM(AS338:AU338)/3</f>
        <v>18.26</v>
      </c>
      <c r="AW338" s="39">
        <f>COUNTA(F338:AR338)</f>
        <v>1</v>
      </c>
    </row>
    <row r="339" spans="1:49" s="21" customFormat="1" ht="12.75">
      <c r="A339" s="9">
        <v>214</v>
      </c>
      <c r="B339" s="26" t="s">
        <v>442</v>
      </c>
      <c r="C339" s="32" t="s">
        <v>295</v>
      </c>
      <c r="D339" s="71" t="s">
        <v>252</v>
      </c>
      <c r="E339" s="33" t="s">
        <v>10</v>
      </c>
      <c r="F339" s="92"/>
      <c r="G339" s="21">
        <v>13.6</v>
      </c>
      <c r="O339" s="21">
        <v>6.84</v>
      </c>
      <c r="P339" s="120"/>
      <c r="Q339" s="120"/>
      <c r="R339" s="120">
        <v>10.33</v>
      </c>
      <c r="S339" s="120"/>
      <c r="T339" s="120"/>
      <c r="U339" s="120"/>
      <c r="V339" s="21">
        <v>23.33</v>
      </c>
      <c r="AF339" s="21">
        <v>17.2</v>
      </c>
      <c r="AK339" s="120"/>
      <c r="AL339" s="120"/>
      <c r="AM339" s="120"/>
      <c r="AN339" s="120"/>
      <c r="AO339" s="120"/>
      <c r="AQ339" s="204"/>
      <c r="AR339" s="139"/>
      <c r="AS339" s="142">
        <f>LARGE(F339:AR339,1)</f>
        <v>23.33</v>
      </c>
      <c r="AT339" s="7">
        <f>LARGE(F339:AR339,2)</f>
        <v>17.2</v>
      </c>
      <c r="AU339" s="7">
        <f>LARGE(F339:AR339,3)</f>
        <v>13.6</v>
      </c>
      <c r="AV339" s="8">
        <f>SUM(AS339:AU339)/3</f>
        <v>18.043333333333333</v>
      </c>
      <c r="AW339" s="39">
        <f>COUNTA(F339:AR339)</f>
        <v>5</v>
      </c>
    </row>
    <row r="340" spans="1:49" ht="12.75">
      <c r="A340" s="9">
        <v>215</v>
      </c>
      <c r="B340" s="26" t="s">
        <v>10</v>
      </c>
      <c r="C340" s="32" t="s">
        <v>305</v>
      </c>
      <c r="D340" s="71" t="s">
        <v>421</v>
      </c>
      <c r="E340" s="33" t="s">
        <v>15</v>
      </c>
      <c r="F340" s="92"/>
      <c r="X340" s="4">
        <v>12.67</v>
      </c>
      <c r="AA340" s="4">
        <v>20</v>
      </c>
      <c r="AJ340" s="4">
        <v>21.33</v>
      </c>
      <c r="AK340" s="118"/>
      <c r="AL340" s="118"/>
      <c r="AM340" s="118"/>
      <c r="AN340" s="118"/>
      <c r="AO340" s="118"/>
      <c r="AQ340" s="206"/>
      <c r="AR340" s="141"/>
      <c r="AS340" s="142">
        <f>LARGE(F340:AR340,1)</f>
        <v>21.33</v>
      </c>
      <c r="AT340" s="7">
        <f>LARGE(F340:AR340,2)</f>
        <v>20</v>
      </c>
      <c r="AU340" s="7">
        <f>LARGE(F340:AR340,3)</f>
        <v>12.67</v>
      </c>
      <c r="AV340" s="8">
        <f>SUM(AS340:AU340)/3</f>
        <v>18</v>
      </c>
      <c r="AW340" s="39">
        <f>COUNTA(F340:AR340)</f>
        <v>3</v>
      </c>
    </row>
    <row r="341" spans="1:49" s="1" customFormat="1" ht="12.75">
      <c r="A341" s="9"/>
      <c r="B341" s="26" t="s">
        <v>442</v>
      </c>
      <c r="C341" s="32" t="s">
        <v>1197</v>
      </c>
      <c r="D341" s="221" t="s">
        <v>389</v>
      </c>
      <c r="E341" s="33" t="s">
        <v>10</v>
      </c>
      <c r="F341" s="92"/>
      <c r="P341" s="119"/>
      <c r="Q341" s="119"/>
      <c r="R341" s="119"/>
      <c r="S341" s="119"/>
      <c r="T341" s="119"/>
      <c r="U341" s="119"/>
      <c r="AK341" s="119"/>
      <c r="AL341" s="119"/>
      <c r="AM341" s="119"/>
      <c r="AN341" s="119"/>
      <c r="AO341" s="119"/>
      <c r="AQ341" s="202"/>
      <c r="AR341" s="74">
        <v>54</v>
      </c>
      <c r="AS341" s="142">
        <f>LARGE(F341:AR341,1)</f>
        <v>54</v>
      </c>
      <c r="AT341" s="7"/>
      <c r="AU341" s="7"/>
      <c r="AV341" s="8">
        <f>SUM(AS341:AU341)/3</f>
        <v>18</v>
      </c>
      <c r="AW341" s="39">
        <f>COUNTA(F341:AR341)</f>
        <v>1</v>
      </c>
    </row>
    <row r="342" spans="1:49" s="1" customFormat="1" ht="12.75">
      <c r="A342" s="9"/>
      <c r="B342" s="26" t="s">
        <v>442</v>
      </c>
      <c r="C342" s="32" t="s">
        <v>930</v>
      </c>
      <c r="D342" s="71" t="s">
        <v>931</v>
      </c>
      <c r="E342" s="33"/>
      <c r="F342" s="92"/>
      <c r="P342" s="119"/>
      <c r="Q342" s="119"/>
      <c r="R342" s="119">
        <v>54</v>
      </c>
      <c r="S342" s="119"/>
      <c r="T342" s="119"/>
      <c r="U342" s="119"/>
      <c r="AK342" s="119"/>
      <c r="AL342" s="119"/>
      <c r="AM342" s="119"/>
      <c r="AN342" s="119"/>
      <c r="AO342" s="119"/>
      <c r="AQ342" s="202"/>
      <c r="AR342" s="74"/>
      <c r="AS342" s="142">
        <f>LARGE(F342:AR342,1)</f>
        <v>54</v>
      </c>
      <c r="AT342" s="7"/>
      <c r="AU342" s="7"/>
      <c r="AV342" s="8">
        <f>SUM(AS342:AU342)/3</f>
        <v>18</v>
      </c>
      <c r="AW342" s="39">
        <f>COUNTA(F342:AR342)</f>
        <v>1</v>
      </c>
    </row>
    <row r="343" spans="1:49" s="1" customFormat="1" ht="12.75">
      <c r="A343" s="9"/>
      <c r="B343" s="26" t="s">
        <v>442</v>
      </c>
      <c r="C343" s="32" t="s">
        <v>514</v>
      </c>
      <c r="D343" s="71" t="s">
        <v>1025</v>
      </c>
      <c r="E343" s="33" t="s">
        <v>25</v>
      </c>
      <c r="F343" s="92"/>
      <c r="P343" s="119"/>
      <c r="Q343" s="119"/>
      <c r="R343" s="119"/>
      <c r="S343" s="119"/>
      <c r="T343" s="119"/>
      <c r="U343" s="119"/>
      <c r="Y343" s="1">
        <v>30.93</v>
      </c>
      <c r="AI343" s="1">
        <v>22.87</v>
      </c>
      <c r="AK343" s="119"/>
      <c r="AL343" s="119"/>
      <c r="AM343" s="119"/>
      <c r="AN343" s="119"/>
      <c r="AO343" s="119"/>
      <c r="AQ343" s="202"/>
      <c r="AR343" s="74"/>
      <c r="AS343" s="142">
        <f>LARGE(F343:AR343,1)</f>
        <v>30.93</v>
      </c>
      <c r="AT343" s="7">
        <f>LARGE(F343:AR343,2)</f>
        <v>22.87</v>
      </c>
      <c r="AU343" s="7"/>
      <c r="AV343" s="8">
        <f>SUM(AS343:AU343)/3</f>
        <v>17.933333333333334</v>
      </c>
      <c r="AW343" s="39">
        <f>COUNTA(F343:AR343)</f>
        <v>2</v>
      </c>
    </row>
    <row r="344" spans="1:49" s="1" customFormat="1" ht="12.75">
      <c r="A344" s="9"/>
      <c r="B344" s="26" t="s">
        <v>38</v>
      </c>
      <c r="C344" s="32" t="s">
        <v>286</v>
      </c>
      <c r="D344" s="71" t="s">
        <v>189</v>
      </c>
      <c r="E344" s="33" t="s">
        <v>10</v>
      </c>
      <c r="F344" s="92"/>
      <c r="P344" s="119"/>
      <c r="Q344" s="119"/>
      <c r="R344" s="119"/>
      <c r="S344" s="119"/>
      <c r="T344" s="119"/>
      <c r="U344" s="119"/>
      <c r="AC344" s="1">
        <v>53.49</v>
      </c>
      <c r="AK344" s="119"/>
      <c r="AL344" s="119"/>
      <c r="AM344" s="119"/>
      <c r="AN344" s="119"/>
      <c r="AO344" s="119"/>
      <c r="AQ344" s="202"/>
      <c r="AR344" s="74"/>
      <c r="AS344" s="142">
        <f>LARGE(F344:AR344,1)</f>
        <v>53.49</v>
      </c>
      <c r="AT344" s="7"/>
      <c r="AU344" s="7"/>
      <c r="AV344" s="8">
        <f>SUM(AS344:AU344)/3</f>
        <v>17.830000000000002</v>
      </c>
      <c r="AW344" s="39">
        <f>COUNTA(F344:AR344)</f>
        <v>1</v>
      </c>
    </row>
    <row r="345" spans="1:49" s="1" customFormat="1" ht="12.75">
      <c r="A345" s="9"/>
      <c r="B345" s="26" t="s">
        <v>442</v>
      </c>
      <c r="C345" s="32" t="s">
        <v>1202</v>
      </c>
      <c r="D345" s="71" t="s">
        <v>279</v>
      </c>
      <c r="E345" s="33" t="s">
        <v>10</v>
      </c>
      <c r="F345" s="92"/>
      <c r="P345" s="119"/>
      <c r="Q345" s="119"/>
      <c r="R345" s="119"/>
      <c r="S345" s="119"/>
      <c r="T345" s="119"/>
      <c r="U345" s="119"/>
      <c r="AK345" s="119"/>
      <c r="AL345" s="119"/>
      <c r="AM345" s="119"/>
      <c r="AN345" s="119"/>
      <c r="AO345" s="119"/>
      <c r="AQ345" s="202"/>
      <c r="AR345" s="74">
        <v>53.33</v>
      </c>
      <c r="AS345" s="142">
        <f>LARGE(F345:AR345,1)</f>
        <v>53.33</v>
      </c>
      <c r="AT345" s="7"/>
      <c r="AU345" s="7"/>
      <c r="AV345" s="8">
        <f>SUM(AS345:AU345)/3</f>
        <v>17.776666666666667</v>
      </c>
      <c r="AW345" s="39">
        <f>COUNTA(F345:AR345)</f>
        <v>1</v>
      </c>
    </row>
    <row r="346" spans="1:49" s="1" customFormat="1" ht="12.75">
      <c r="A346" s="9"/>
      <c r="B346" s="26" t="s">
        <v>10</v>
      </c>
      <c r="C346" s="51" t="s">
        <v>515</v>
      </c>
      <c r="D346" s="75" t="s">
        <v>516</v>
      </c>
      <c r="E346" s="43" t="s">
        <v>350</v>
      </c>
      <c r="F346" s="91"/>
      <c r="J346" s="1">
        <v>14.67</v>
      </c>
      <c r="P346" s="119"/>
      <c r="Q346" s="119"/>
      <c r="R346" s="119"/>
      <c r="S346" s="119"/>
      <c r="T346" s="119"/>
      <c r="U346" s="119"/>
      <c r="X346" s="1">
        <v>38.4</v>
      </c>
      <c r="AK346" s="119"/>
      <c r="AL346" s="119"/>
      <c r="AM346" s="119"/>
      <c r="AN346" s="119"/>
      <c r="AO346" s="119"/>
      <c r="AQ346" s="202"/>
      <c r="AR346" s="74"/>
      <c r="AS346" s="142">
        <f>LARGE(F346:AR346,1)</f>
        <v>38.4</v>
      </c>
      <c r="AT346" s="7">
        <f>LARGE(F346:AR346,2)</f>
        <v>14.67</v>
      </c>
      <c r="AU346" s="7"/>
      <c r="AV346" s="8">
        <f>SUM(AS346:AU346)/3</f>
        <v>17.69</v>
      </c>
      <c r="AW346" s="39">
        <f>COUNTA(F346:AR346)</f>
        <v>2</v>
      </c>
    </row>
    <row r="347" spans="1:49" s="1" customFormat="1" ht="12.75">
      <c r="A347" s="9">
        <v>216</v>
      </c>
      <c r="B347" s="26" t="s">
        <v>38</v>
      </c>
      <c r="C347" s="32" t="s">
        <v>40</v>
      </c>
      <c r="D347" s="71" t="s">
        <v>285</v>
      </c>
      <c r="E347" s="33" t="s">
        <v>10</v>
      </c>
      <c r="F347" s="92"/>
      <c r="H347" s="1">
        <v>11.82</v>
      </c>
      <c r="P347" s="119"/>
      <c r="Q347" s="119"/>
      <c r="R347" s="119"/>
      <c r="S347" s="119"/>
      <c r="T347" s="119"/>
      <c r="U347" s="119"/>
      <c r="AB347" s="1">
        <v>19.64</v>
      </c>
      <c r="AK347" s="119"/>
      <c r="AL347" s="119">
        <v>21.53</v>
      </c>
      <c r="AM347" s="119"/>
      <c r="AN347" s="119"/>
      <c r="AO347" s="119"/>
      <c r="AQ347" s="202">
        <v>9.96</v>
      </c>
      <c r="AR347" s="74"/>
      <c r="AS347" s="142">
        <f>LARGE(F347:AR347,1)</f>
        <v>21.53</v>
      </c>
      <c r="AT347" s="7">
        <f>LARGE(F347:AR347,2)</f>
        <v>19.64</v>
      </c>
      <c r="AU347" s="7">
        <f>LARGE(F347:AR347,3)</f>
        <v>11.82</v>
      </c>
      <c r="AV347" s="8">
        <f>SUM(AS347:AU347)/3</f>
        <v>17.663333333333334</v>
      </c>
      <c r="AW347" s="39">
        <f>COUNTA(F347:AR347)</f>
        <v>4</v>
      </c>
    </row>
    <row r="348" spans="1:49" s="1" customFormat="1" ht="12.75">
      <c r="A348" s="9"/>
      <c r="B348" s="26" t="s">
        <v>442</v>
      </c>
      <c r="C348" s="32" t="s">
        <v>820</v>
      </c>
      <c r="D348" s="71" t="s">
        <v>821</v>
      </c>
      <c r="E348" s="33" t="s">
        <v>10</v>
      </c>
      <c r="F348" s="92"/>
      <c r="G348" s="1">
        <v>52.84</v>
      </c>
      <c r="P348" s="119"/>
      <c r="Q348" s="119"/>
      <c r="R348" s="119"/>
      <c r="S348" s="119"/>
      <c r="T348" s="119"/>
      <c r="U348" s="119"/>
      <c r="AK348" s="119"/>
      <c r="AL348" s="119"/>
      <c r="AM348" s="119"/>
      <c r="AN348" s="119"/>
      <c r="AO348" s="119"/>
      <c r="AQ348" s="202"/>
      <c r="AR348" s="74"/>
      <c r="AS348" s="142">
        <f>LARGE(F348:AR348,1)</f>
        <v>52.84</v>
      </c>
      <c r="AT348" s="7"/>
      <c r="AU348" s="7"/>
      <c r="AV348" s="8">
        <f>SUM(AS348:AU348)/3</f>
        <v>17.613333333333333</v>
      </c>
      <c r="AW348" s="39">
        <f>COUNTA(F348:AR348)</f>
        <v>1</v>
      </c>
    </row>
    <row r="349" spans="1:49" s="21" customFormat="1" ht="12.75">
      <c r="A349" s="9"/>
      <c r="B349" s="26" t="s">
        <v>442</v>
      </c>
      <c r="C349" s="32" t="s">
        <v>378</v>
      </c>
      <c r="D349" s="71" t="s">
        <v>9</v>
      </c>
      <c r="E349" s="33" t="s">
        <v>10</v>
      </c>
      <c r="F349" s="92"/>
      <c r="P349" s="120"/>
      <c r="Q349" s="120"/>
      <c r="R349" s="120"/>
      <c r="S349" s="120"/>
      <c r="T349" s="120"/>
      <c r="U349" s="120"/>
      <c r="AK349" s="120"/>
      <c r="AL349" s="120"/>
      <c r="AM349" s="120"/>
      <c r="AN349" s="120"/>
      <c r="AO349" s="120"/>
      <c r="AQ349" s="204"/>
      <c r="AR349" s="139">
        <v>52.8</v>
      </c>
      <c r="AS349" s="142">
        <f>LARGE(F349:AR349,1)</f>
        <v>52.8</v>
      </c>
      <c r="AT349" s="7"/>
      <c r="AU349" s="7"/>
      <c r="AV349" s="8">
        <f>SUM(AS349:AU349)/3</f>
        <v>17.599999999999998</v>
      </c>
      <c r="AW349" s="39">
        <f>COUNTA(F349:AR349)</f>
        <v>1</v>
      </c>
    </row>
    <row r="350" spans="1:49" s="1" customFormat="1" ht="12.75">
      <c r="A350" s="9"/>
      <c r="B350" s="26" t="s">
        <v>442</v>
      </c>
      <c r="C350" s="32" t="s">
        <v>403</v>
      </c>
      <c r="D350" s="71" t="s">
        <v>65</v>
      </c>
      <c r="E350" s="33" t="s">
        <v>15</v>
      </c>
      <c r="F350" s="92"/>
      <c r="P350" s="119"/>
      <c r="Q350" s="119"/>
      <c r="R350" s="119"/>
      <c r="S350" s="119"/>
      <c r="T350" s="119"/>
      <c r="U350" s="119"/>
      <c r="AD350" s="1">
        <v>51.64</v>
      </c>
      <c r="AK350" s="119"/>
      <c r="AL350" s="119"/>
      <c r="AM350" s="119"/>
      <c r="AN350" s="119"/>
      <c r="AO350" s="119"/>
      <c r="AQ350" s="202"/>
      <c r="AR350" s="74"/>
      <c r="AS350" s="142">
        <f>LARGE(F350:AR350,1)</f>
        <v>51.64</v>
      </c>
      <c r="AT350" s="7"/>
      <c r="AU350" s="7"/>
      <c r="AV350" s="8">
        <f>SUM(AS350:AU350)/3</f>
        <v>17.213333333333335</v>
      </c>
      <c r="AW350" s="39">
        <f>COUNTA(F350:AR350)</f>
        <v>1</v>
      </c>
    </row>
    <row r="351" spans="1:49" s="144" customFormat="1" ht="12.75">
      <c r="A351" s="9"/>
      <c r="B351" s="143" t="s">
        <v>10</v>
      </c>
      <c r="C351" s="147" t="s">
        <v>381</v>
      </c>
      <c r="D351" s="148" t="s">
        <v>169</v>
      </c>
      <c r="E351" s="228" t="s">
        <v>10</v>
      </c>
      <c r="F351" s="229"/>
      <c r="P351" s="145"/>
      <c r="Q351" s="145">
        <v>51.11</v>
      </c>
      <c r="R351" s="145"/>
      <c r="S351" s="145"/>
      <c r="T351" s="145"/>
      <c r="U351" s="145"/>
      <c r="AK351" s="145"/>
      <c r="AL351" s="145"/>
      <c r="AM351" s="145"/>
      <c r="AN351" s="145"/>
      <c r="AO351" s="145"/>
      <c r="AQ351" s="203"/>
      <c r="AR351" s="146"/>
      <c r="AS351" s="186">
        <f>LARGE(F351:AR351,1)</f>
        <v>51.11</v>
      </c>
      <c r="AT351" s="187"/>
      <c r="AU351" s="187"/>
      <c r="AV351" s="188">
        <f>SUM(AS351:AU351)/3</f>
        <v>17.036666666666665</v>
      </c>
      <c r="AW351" s="39">
        <f>COUNTA(F351:AR351)</f>
        <v>1</v>
      </c>
    </row>
    <row r="352" spans="1:49" s="1" customFormat="1" ht="12.75">
      <c r="A352" s="9"/>
      <c r="B352" s="26" t="s">
        <v>442</v>
      </c>
      <c r="C352" s="27" t="s">
        <v>460</v>
      </c>
      <c r="D352" s="59" t="s">
        <v>289</v>
      </c>
      <c r="E352" s="19" t="s">
        <v>10</v>
      </c>
      <c r="F352" s="88"/>
      <c r="K352" s="1">
        <v>28.36</v>
      </c>
      <c r="P352" s="119"/>
      <c r="Q352" s="119"/>
      <c r="R352" s="119"/>
      <c r="S352" s="119"/>
      <c r="T352" s="119"/>
      <c r="U352" s="119"/>
      <c r="AK352" s="119"/>
      <c r="AL352" s="119"/>
      <c r="AM352" s="119"/>
      <c r="AN352" s="119"/>
      <c r="AO352" s="119"/>
      <c r="AQ352" s="202"/>
      <c r="AR352" s="74">
        <v>22.67</v>
      </c>
      <c r="AS352" s="142">
        <f>LARGE(F352:AR352,1)</f>
        <v>28.36</v>
      </c>
      <c r="AT352" s="7">
        <f>LARGE(F352:AR352,2)</f>
        <v>22.67</v>
      </c>
      <c r="AU352" s="7"/>
      <c r="AV352" s="8">
        <f>SUM(AS352:AU352)/3</f>
        <v>17.01</v>
      </c>
      <c r="AW352" s="39">
        <f>COUNTA(F352:AR352)</f>
        <v>2</v>
      </c>
    </row>
    <row r="353" spans="1:49" s="1" customFormat="1" ht="12.75">
      <c r="A353" s="9">
        <v>217</v>
      </c>
      <c r="B353" s="26" t="s">
        <v>10</v>
      </c>
      <c r="C353" s="27" t="s">
        <v>102</v>
      </c>
      <c r="D353" s="59" t="s">
        <v>169</v>
      </c>
      <c r="E353" s="19" t="s">
        <v>10</v>
      </c>
      <c r="F353" s="88"/>
      <c r="O353" s="1">
        <v>13.93</v>
      </c>
      <c r="P353" s="119"/>
      <c r="Q353" s="119"/>
      <c r="R353" s="119"/>
      <c r="S353" s="119"/>
      <c r="T353" s="119"/>
      <c r="U353" s="119"/>
      <c r="V353" s="1">
        <v>15.67</v>
      </c>
      <c r="AF353" s="1">
        <v>13.67</v>
      </c>
      <c r="AK353" s="119"/>
      <c r="AL353" s="119"/>
      <c r="AM353" s="119"/>
      <c r="AN353" s="119">
        <v>21.11</v>
      </c>
      <c r="AO353" s="119"/>
      <c r="AQ353" s="202"/>
      <c r="AR353" s="74"/>
      <c r="AS353" s="142">
        <f>LARGE(F353:AR353,1)</f>
        <v>21.11</v>
      </c>
      <c r="AT353" s="7">
        <f>LARGE(F353:AR353,2)</f>
        <v>15.67</v>
      </c>
      <c r="AU353" s="7">
        <f>LARGE(F353:AR353,3)</f>
        <v>13.93</v>
      </c>
      <c r="AV353" s="8">
        <f>SUM(AS353:AU353)/3</f>
        <v>16.903333333333332</v>
      </c>
      <c r="AW353" s="39">
        <f>COUNTA(F353:AR353)</f>
        <v>4</v>
      </c>
    </row>
    <row r="354" spans="1:49" s="21" customFormat="1" ht="12.75">
      <c r="A354" s="9"/>
      <c r="B354" s="26" t="s">
        <v>442</v>
      </c>
      <c r="C354" s="27" t="s">
        <v>790</v>
      </c>
      <c r="D354" s="59" t="s">
        <v>791</v>
      </c>
      <c r="E354" s="19" t="s">
        <v>10</v>
      </c>
      <c r="F354" s="88"/>
      <c r="H354" s="21">
        <v>15.62</v>
      </c>
      <c r="P354" s="120"/>
      <c r="Q354" s="120"/>
      <c r="R354" s="120"/>
      <c r="S354" s="120"/>
      <c r="T354" s="120"/>
      <c r="U354" s="120"/>
      <c r="AK354" s="120"/>
      <c r="AL354" s="120"/>
      <c r="AM354" s="120"/>
      <c r="AN354" s="120"/>
      <c r="AO354" s="120"/>
      <c r="AQ354" s="204">
        <v>35</v>
      </c>
      <c r="AR354" s="139"/>
      <c r="AS354" s="142">
        <f>LARGE(F354:AR354,1)</f>
        <v>35</v>
      </c>
      <c r="AT354" s="7">
        <f>LARGE(F354:AR354,2)</f>
        <v>15.62</v>
      </c>
      <c r="AU354" s="7"/>
      <c r="AV354" s="8">
        <f>SUM(AS354:AU354)/3</f>
        <v>16.87333333333333</v>
      </c>
      <c r="AW354" s="39">
        <f>COUNTA(F354:AR354)</f>
        <v>2</v>
      </c>
    </row>
    <row r="355" spans="1:49" s="21" customFormat="1" ht="12.75">
      <c r="A355" s="9"/>
      <c r="B355" s="26" t="s">
        <v>442</v>
      </c>
      <c r="C355" s="27" t="s">
        <v>960</v>
      </c>
      <c r="D355" s="59" t="s">
        <v>289</v>
      </c>
      <c r="E355" s="19" t="s">
        <v>10</v>
      </c>
      <c r="F355" s="88"/>
      <c r="P355" s="120"/>
      <c r="Q355" s="120"/>
      <c r="R355" s="120"/>
      <c r="S355" s="120"/>
      <c r="T355" s="120"/>
      <c r="U355" s="120"/>
      <c r="V355" s="21">
        <v>50.4</v>
      </c>
      <c r="AK355" s="120"/>
      <c r="AL355" s="120"/>
      <c r="AM355" s="120"/>
      <c r="AN355" s="120"/>
      <c r="AO355" s="120"/>
      <c r="AQ355" s="204"/>
      <c r="AR355" s="139"/>
      <c r="AS355" s="142">
        <f>LARGE(F355:AR355,1)</f>
        <v>50.4</v>
      </c>
      <c r="AT355" s="7"/>
      <c r="AU355" s="7"/>
      <c r="AV355" s="8">
        <f>SUM(AS355:AU355)/3</f>
        <v>16.8</v>
      </c>
      <c r="AW355" s="39">
        <f>COUNTA(F355:AR355)</f>
        <v>1</v>
      </c>
    </row>
    <row r="356" spans="1:49" s="21" customFormat="1" ht="12.75">
      <c r="A356" s="9">
        <v>218</v>
      </c>
      <c r="B356" s="26" t="s">
        <v>10</v>
      </c>
      <c r="C356" s="27" t="s">
        <v>68</v>
      </c>
      <c r="D356" s="59" t="s">
        <v>74</v>
      </c>
      <c r="E356" s="28" t="s">
        <v>10</v>
      </c>
      <c r="F356" s="88">
        <v>15.6</v>
      </c>
      <c r="P356" s="120"/>
      <c r="Q356" s="120"/>
      <c r="R356" s="120"/>
      <c r="S356" s="120"/>
      <c r="T356" s="120"/>
      <c r="U356" s="120"/>
      <c r="V356" s="21">
        <v>20.44</v>
      </c>
      <c r="AK356" s="120"/>
      <c r="AL356" s="120"/>
      <c r="AM356" s="120"/>
      <c r="AN356" s="120">
        <v>14.33</v>
      </c>
      <c r="AO356" s="120"/>
      <c r="AQ356" s="204"/>
      <c r="AR356" s="139"/>
      <c r="AS356" s="142">
        <f>LARGE(F356:AR356,1)</f>
        <v>20.44</v>
      </c>
      <c r="AT356" s="7">
        <f>LARGE(F356:AR356,2)</f>
        <v>15.6</v>
      </c>
      <c r="AU356" s="7">
        <f>LARGE(F356:AR356,3)</f>
        <v>14.33</v>
      </c>
      <c r="AV356" s="8">
        <f>SUM(AS356:AU356)/3</f>
        <v>16.79</v>
      </c>
      <c r="AW356" s="39">
        <f>COUNTA(F356:AR356)</f>
        <v>3</v>
      </c>
    </row>
    <row r="357" spans="1:49" s="1" customFormat="1" ht="12.75">
      <c r="A357" s="9"/>
      <c r="B357" s="26" t="s">
        <v>442</v>
      </c>
      <c r="C357" s="27" t="s">
        <v>100</v>
      </c>
      <c r="D357" s="59" t="s">
        <v>267</v>
      </c>
      <c r="E357" s="19" t="s">
        <v>10</v>
      </c>
      <c r="F357" s="88"/>
      <c r="P357" s="119"/>
      <c r="Q357" s="119"/>
      <c r="R357" s="119"/>
      <c r="S357" s="119"/>
      <c r="T357" s="119"/>
      <c r="U357" s="119"/>
      <c r="AC357" s="1">
        <v>23.96</v>
      </c>
      <c r="AK357" s="119"/>
      <c r="AL357" s="119">
        <v>26.4</v>
      </c>
      <c r="AM357" s="119"/>
      <c r="AN357" s="119"/>
      <c r="AO357" s="119"/>
      <c r="AQ357" s="202"/>
      <c r="AR357" s="74"/>
      <c r="AS357" s="142">
        <f>LARGE(F357:AR357,1)</f>
        <v>26.4</v>
      </c>
      <c r="AT357" s="7">
        <f>LARGE(F357:AR357,2)</f>
        <v>23.96</v>
      </c>
      <c r="AU357" s="7"/>
      <c r="AV357" s="8">
        <f>SUM(AS357:AU357)/3</f>
        <v>16.786666666666665</v>
      </c>
      <c r="AW357" s="39">
        <f>COUNTA(F357:AR357)</f>
        <v>2</v>
      </c>
    </row>
    <row r="358" spans="1:49" s="1" customFormat="1" ht="12.75">
      <c r="A358" s="9">
        <v>219</v>
      </c>
      <c r="B358" s="26" t="s">
        <v>442</v>
      </c>
      <c r="C358" s="27" t="s">
        <v>70</v>
      </c>
      <c r="D358" s="59" t="s">
        <v>188</v>
      </c>
      <c r="E358" s="19" t="s">
        <v>10</v>
      </c>
      <c r="F358" s="88">
        <v>21.96</v>
      </c>
      <c r="I358" s="1">
        <v>6.4</v>
      </c>
      <c r="P358" s="119"/>
      <c r="Q358" s="119"/>
      <c r="R358" s="119">
        <v>12.13</v>
      </c>
      <c r="S358" s="119">
        <v>13.51</v>
      </c>
      <c r="T358" s="119">
        <v>12.67</v>
      </c>
      <c r="U358" s="119">
        <v>14.31</v>
      </c>
      <c r="AB358" s="1">
        <v>10.58</v>
      </c>
      <c r="AC358" s="1">
        <v>14</v>
      </c>
      <c r="AK358" s="119"/>
      <c r="AL358" s="119"/>
      <c r="AM358" s="119"/>
      <c r="AN358" s="119">
        <v>13.07</v>
      </c>
      <c r="AO358" s="119"/>
      <c r="AQ358" s="202"/>
      <c r="AR358" s="74"/>
      <c r="AS358" s="142">
        <f>LARGE(F358:AR358,1)</f>
        <v>21.96</v>
      </c>
      <c r="AT358" s="7">
        <f>LARGE(F358:AR358,2)</f>
        <v>14.31</v>
      </c>
      <c r="AU358" s="7">
        <f>LARGE(F358:AR358,3)</f>
        <v>14</v>
      </c>
      <c r="AV358" s="8">
        <f>SUM(AS358:AU358)/3</f>
        <v>16.756666666666668</v>
      </c>
      <c r="AW358" s="39">
        <f>COUNTA(F358:AR358)</f>
        <v>9</v>
      </c>
    </row>
    <row r="359" spans="1:49" s="21" customFormat="1" ht="12.75">
      <c r="A359" s="9"/>
      <c r="B359" s="26" t="s">
        <v>442</v>
      </c>
      <c r="C359" s="27" t="s">
        <v>1053</v>
      </c>
      <c r="D359" s="59" t="s">
        <v>607</v>
      </c>
      <c r="E359" s="19" t="s">
        <v>10</v>
      </c>
      <c r="F359" s="88"/>
      <c r="P359" s="120"/>
      <c r="Q359" s="120"/>
      <c r="R359" s="120"/>
      <c r="S359" s="120"/>
      <c r="T359" s="120"/>
      <c r="U359" s="120"/>
      <c r="AF359" s="21">
        <v>33.6</v>
      </c>
      <c r="AK359" s="120"/>
      <c r="AL359" s="120"/>
      <c r="AM359" s="120"/>
      <c r="AN359" s="120"/>
      <c r="AO359" s="120"/>
      <c r="AQ359" s="204"/>
      <c r="AR359" s="139">
        <v>16.47</v>
      </c>
      <c r="AS359" s="142">
        <f>LARGE(F359:AR359,1)</f>
        <v>33.6</v>
      </c>
      <c r="AT359" s="7">
        <f>LARGE(F359:AR359,2)</f>
        <v>16.47</v>
      </c>
      <c r="AU359" s="7"/>
      <c r="AV359" s="8">
        <f>SUM(AS359:AU359)/3</f>
        <v>16.69</v>
      </c>
      <c r="AW359" s="39">
        <f>COUNTA(F359:AR359)</f>
        <v>2</v>
      </c>
    </row>
    <row r="360" spans="1:49" s="1" customFormat="1" ht="12.75">
      <c r="A360" s="9"/>
      <c r="B360" s="41" t="s">
        <v>442</v>
      </c>
      <c r="C360" s="37" t="s">
        <v>1027</v>
      </c>
      <c r="D360" s="67" t="s">
        <v>1028</v>
      </c>
      <c r="E360" s="22" t="s">
        <v>63</v>
      </c>
      <c r="F360" s="90"/>
      <c r="P360" s="119"/>
      <c r="Q360" s="119"/>
      <c r="R360" s="119"/>
      <c r="S360" s="119"/>
      <c r="T360" s="119"/>
      <c r="U360" s="119"/>
      <c r="AA360" s="1">
        <v>49.8</v>
      </c>
      <c r="AK360" s="119"/>
      <c r="AL360" s="119"/>
      <c r="AM360" s="119"/>
      <c r="AN360" s="119"/>
      <c r="AO360" s="119"/>
      <c r="AQ360" s="202"/>
      <c r="AR360" s="74"/>
      <c r="AS360" s="142">
        <f>LARGE(F360:AR360,1)</f>
        <v>49.8</v>
      </c>
      <c r="AT360" s="7"/>
      <c r="AU360" s="7"/>
      <c r="AV360" s="8">
        <f>SUM(AS360:AU360)/3</f>
        <v>16.599999999999998</v>
      </c>
      <c r="AW360" s="39">
        <f>COUNTA(F360:AR360)</f>
        <v>1</v>
      </c>
    </row>
    <row r="361" spans="1:49" s="1" customFormat="1" ht="12.75">
      <c r="A361" s="9"/>
      <c r="B361" s="26" t="s">
        <v>442</v>
      </c>
      <c r="C361" s="27" t="s">
        <v>431</v>
      </c>
      <c r="D361" s="59" t="s">
        <v>21</v>
      </c>
      <c r="E361" s="19" t="s">
        <v>10</v>
      </c>
      <c r="F361" s="88"/>
      <c r="H361" s="1">
        <v>49.78</v>
      </c>
      <c r="P361" s="119"/>
      <c r="Q361" s="119"/>
      <c r="R361" s="119"/>
      <c r="S361" s="119"/>
      <c r="T361" s="119"/>
      <c r="U361" s="119"/>
      <c r="AK361" s="119"/>
      <c r="AL361" s="119"/>
      <c r="AM361" s="119"/>
      <c r="AN361" s="119"/>
      <c r="AO361" s="119"/>
      <c r="AQ361" s="202"/>
      <c r="AR361" s="74"/>
      <c r="AS361" s="142">
        <f>LARGE(F361:AR361,1)</f>
        <v>49.78</v>
      </c>
      <c r="AT361" s="7"/>
      <c r="AU361" s="7"/>
      <c r="AV361" s="8">
        <f>SUM(AS361:AU361)/3</f>
        <v>16.593333333333334</v>
      </c>
      <c r="AW361" s="39">
        <f>COUNTA(F361:AR361)</f>
        <v>1</v>
      </c>
    </row>
    <row r="362" spans="1:49" s="1" customFormat="1" ht="12.75">
      <c r="A362" s="9">
        <v>220</v>
      </c>
      <c r="B362" s="26" t="s">
        <v>442</v>
      </c>
      <c r="C362" s="27" t="s">
        <v>712</v>
      </c>
      <c r="D362" s="59" t="s">
        <v>1060</v>
      </c>
      <c r="E362" s="19" t="s">
        <v>10</v>
      </c>
      <c r="F362" s="88"/>
      <c r="P362" s="119"/>
      <c r="Q362" s="119"/>
      <c r="R362" s="119"/>
      <c r="S362" s="119"/>
      <c r="T362" s="119"/>
      <c r="U362" s="119"/>
      <c r="AG362" s="1">
        <v>16.8</v>
      </c>
      <c r="AK362" s="119"/>
      <c r="AL362" s="119"/>
      <c r="AM362" s="119">
        <v>15.49</v>
      </c>
      <c r="AN362" s="119"/>
      <c r="AO362" s="119"/>
      <c r="AQ362" s="202"/>
      <c r="AR362" s="74">
        <v>16.89</v>
      </c>
      <c r="AS362" s="142">
        <f>LARGE(F362:AR362,1)</f>
        <v>16.89</v>
      </c>
      <c r="AT362" s="7">
        <f>LARGE(F362:AR362,2)</f>
        <v>16.8</v>
      </c>
      <c r="AU362" s="7">
        <f>LARGE(F362:AR362,3)</f>
        <v>15.49</v>
      </c>
      <c r="AV362" s="8">
        <f>SUM(AS362:AU362)/3</f>
        <v>16.393333333333334</v>
      </c>
      <c r="AW362" s="39">
        <f>COUNTA(F362:AR362)</f>
        <v>3</v>
      </c>
    </row>
    <row r="363" spans="1:49" s="1" customFormat="1" ht="12.75">
      <c r="A363" s="9"/>
      <c r="B363" s="26" t="s">
        <v>442</v>
      </c>
      <c r="C363" s="27" t="s">
        <v>708</v>
      </c>
      <c r="D363" s="59" t="s">
        <v>595</v>
      </c>
      <c r="E363" s="19" t="s">
        <v>15</v>
      </c>
      <c r="F363" s="88"/>
      <c r="P363" s="119"/>
      <c r="Q363" s="119"/>
      <c r="R363" s="119"/>
      <c r="S363" s="119"/>
      <c r="T363" s="119"/>
      <c r="U363" s="119"/>
      <c r="AJ363" s="1">
        <v>49.16</v>
      </c>
      <c r="AK363" s="119"/>
      <c r="AL363" s="119"/>
      <c r="AM363" s="119"/>
      <c r="AN363" s="119"/>
      <c r="AO363" s="119"/>
      <c r="AQ363" s="202"/>
      <c r="AR363" s="74"/>
      <c r="AS363" s="142">
        <f>LARGE(F363:AR363,1)</f>
        <v>49.16</v>
      </c>
      <c r="AT363" s="7"/>
      <c r="AU363" s="7"/>
      <c r="AV363" s="8">
        <f>SUM(AS363:AU363)/3</f>
        <v>16.386666666666667</v>
      </c>
      <c r="AW363" s="39">
        <f>COUNTA(F363:AR363)</f>
        <v>1</v>
      </c>
    </row>
    <row r="364" spans="1:49" s="1" customFormat="1" ht="12.75">
      <c r="A364" s="9"/>
      <c r="B364" s="41" t="s">
        <v>442</v>
      </c>
      <c r="C364" s="27" t="s">
        <v>1108</v>
      </c>
      <c r="D364" s="59" t="s">
        <v>1106</v>
      </c>
      <c r="E364" s="19" t="s">
        <v>15</v>
      </c>
      <c r="F364" s="88"/>
      <c r="P364" s="119"/>
      <c r="Q364" s="119"/>
      <c r="R364" s="119"/>
      <c r="S364" s="119"/>
      <c r="T364" s="119"/>
      <c r="U364" s="119"/>
      <c r="AJ364" s="1">
        <v>49.11</v>
      </c>
      <c r="AK364" s="119"/>
      <c r="AL364" s="119"/>
      <c r="AM364" s="119"/>
      <c r="AN364" s="119"/>
      <c r="AO364" s="119"/>
      <c r="AQ364" s="202"/>
      <c r="AR364" s="74"/>
      <c r="AS364" s="142">
        <f>LARGE(F364:AR364,1)</f>
        <v>49.11</v>
      </c>
      <c r="AT364" s="7"/>
      <c r="AU364" s="7"/>
      <c r="AV364" s="8">
        <f>SUM(AS364:AU364)/3</f>
        <v>16.37</v>
      </c>
      <c r="AW364" s="39">
        <f>COUNTA(F364:AR364)</f>
        <v>1</v>
      </c>
    </row>
    <row r="365" spans="1:49" s="1" customFormat="1" ht="12.75">
      <c r="A365" s="9">
        <v>221</v>
      </c>
      <c r="B365" s="26" t="s">
        <v>442</v>
      </c>
      <c r="C365" s="27" t="s">
        <v>16</v>
      </c>
      <c r="D365" s="59" t="s">
        <v>55</v>
      </c>
      <c r="E365" s="19" t="s">
        <v>10</v>
      </c>
      <c r="F365" s="88">
        <v>16.24</v>
      </c>
      <c r="G365" s="1">
        <v>14.93</v>
      </c>
      <c r="I365" s="1">
        <v>8.53</v>
      </c>
      <c r="O365" s="1">
        <v>15.11</v>
      </c>
      <c r="P365" s="119"/>
      <c r="Q365" s="119">
        <v>13.67</v>
      </c>
      <c r="R365" s="119"/>
      <c r="S365" s="119"/>
      <c r="T365" s="119"/>
      <c r="U365" s="119"/>
      <c r="AG365" s="1">
        <v>12.8</v>
      </c>
      <c r="AH365" s="1">
        <v>17.42</v>
      </c>
      <c r="AK365" s="119"/>
      <c r="AL365" s="119"/>
      <c r="AM365" s="119"/>
      <c r="AN365" s="119"/>
      <c r="AO365" s="119"/>
      <c r="AQ365" s="202"/>
      <c r="AR365" s="74">
        <v>6.13</v>
      </c>
      <c r="AS365" s="142">
        <f>LARGE(F365:AR365,1)</f>
        <v>17.42</v>
      </c>
      <c r="AT365" s="7">
        <f>LARGE(F365:AR365,2)</f>
        <v>16.24</v>
      </c>
      <c r="AU365" s="7">
        <f>LARGE(F365:AR365,3)</f>
        <v>15.11</v>
      </c>
      <c r="AV365" s="8">
        <f>SUM(AS365:AU365)/3</f>
        <v>16.256666666666664</v>
      </c>
      <c r="AW365" s="39">
        <f>COUNTA(F365:AR365)</f>
        <v>8</v>
      </c>
    </row>
    <row r="366" spans="1:49" s="1" customFormat="1" ht="12.75">
      <c r="A366" s="9"/>
      <c r="B366" s="26" t="s">
        <v>442</v>
      </c>
      <c r="C366" s="27" t="s">
        <v>293</v>
      </c>
      <c r="D366" s="59" t="s">
        <v>111</v>
      </c>
      <c r="E366" s="19" t="s">
        <v>10</v>
      </c>
      <c r="F366" s="88"/>
      <c r="N366" s="1">
        <v>48.53</v>
      </c>
      <c r="P366" s="119"/>
      <c r="Q366" s="119"/>
      <c r="R366" s="119"/>
      <c r="S366" s="119"/>
      <c r="T366" s="119"/>
      <c r="U366" s="119"/>
      <c r="AK366" s="119"/>
      <c r="AL366" s="119"/>
      <c r="AM366" s="119"/>
      <c r="AN366" s="119"/>
      <c r="AO366" s="119"/>
      <c r="AQ366" s="202"/>
      <c r="AR366" s="74"/>
      <c r="AS366" s="142">
        <f>LARGE(F366:AR366,1)</f>
        <v>48.53</v>
      </c>
      <c r="AT366" s="7"/>
      <c r="AU366" s="7"/>
      <c r="AV366" s="8">
        <f>SUM(AS366:AU366)/3</f>
        <v>16.176666666666666</v>
      </c>
      <c r="AW366" s="39">
        <f>COUNTA(F366:AR366)</f>
        <v>1</v>
      </c>
    </row>
    <row r="367" spans="1:49" s="2" customFormat="1" ht="12.75">
      <c r="A367" s="10"/>
      <c r="B367" s="26" t="s">
        <v>442</v>
      </c>
      <c r="C367" s="27" t="s">
        <v>709</v>
      </c>
      <c r="D367" s="59" t="s">
        <v>228</v>
      </c>
      <c r="E367" s="19" t="s">
        <v>15</v>
      </c>
      <c r="F367" s="88"/>
      <c r="P367" s="121"/>
      <c r="Q367" s="121"/>
      <c r="R367" s="121"/>
      <c r="S367" s="121"/>
      <c r="T367" s="121"/>
      <c r="U367" s="121"/>
      <c r="X367" s="2">
        <v>48.33</v>
      </c>
      <c r="AK367" s="121"/>
      <c r="AL367" s="121"/>
      <c r="AM367" s="121"/>
      <c r="AN367" s="121"/>
      <c r="AO367" s="121"/>
      <c r="AQ367" s="205"/>
      <c r="AR367" s="140"/>
      <c r="AS367" s="142">
        <f>LARGE(F367:AR367,1)</f>
        <v>48.33</v>
      </c>
      <c r="AT367" s="7"/>
      <c r="AU367" s="7"/>
      <c r="AV367" s="8">
        <f>SUM(AS367:AU367)/3</f>
        <v>16.11</v>
      </c>
      <c r="AW367" s="39">
        <f>COUNTA(F367:AR367)</f>
        <v>1</v>
      </c>
    </row>
    <row r="368" spans="1:49" s="1" customFormat="1" ht="12.75">
      <c r="A368" s="9"/>
      <c r="B368" s="26" t="s">
        <v>442</v>
      </c>
      <c r="C368" s="27" t="s">
        <v>512</v>
      </c>
      <c r="D368" s="59" t="s">
        <v>151</v>
      </c>
      <c r="E368" s="19" t="s">
        <v>15</v>
      </c>
      <c r="F368" s="88"/>
      <c r="P368" s="119"/>
      <c r="Q368" s="119"/>
      <c r="R368" s="119"/>
      <c r="S368" s="119"/>
      <c r="T368" s="119"/>
      <c r="U368" s="119"/>
      <c r="X368" s="1">
        <v>48</v>
      </c>
      <c r="AK368" s="119"/>
      <c r="AL368" s="119"/>
      <c r="AM368" s="119"/>
      <c r="AN368" s="119"/>
      <c r="AO368" s="119"/>
      <c r="AQ368" s="202"/>
      <c r="AR368" s="74"/>
      <c r="AS368" s="142">
        <f>LARGE(F368:AR368,1)</f>
        <v>48</v>
      </c>
      <c r="AT368" s="7"/>
      <c r="AU368" s="7"/>
      <c r="AV368" s="8">
        <f>SUM(AS368:AU368)/3</f>
        <v>16</v>
      </c>
      <c r="AW368" s="39">
        <f>COUNTA(F368:AR368)</f>
        <v>1</v>
      </c>
    </row>
    <row r="369" spans="1:49" s="1" customFormat="1" ht="12.75">
      <c r="A369" s="9">
        <v>222</v>
      </c>
      <c r="B369" s="26" t="s">
        <v>10</v>
      </c>
      <c r="C369" s="27" t="s">
        <v>491</v>
      </c>
      <c r="D369" s="59" t="s">
        <v>718</v>
      </c>
      <c r="E369" s="19" t="s">
        <v>10</v>
      </c>
      <c r="F369" s="88"/>
      <c r="P369" s="119"/>
      <c r="Q369" s="119"/>
      <c r="R369" s="119">
        <v>6.67</v>
      </c>
      <c r="S369" s="119"/>
      <c r="T369" s="119"/>
      <c r="U369" s="119"/>
      <c r="V369" s="1">
        <v>14</v>
      </c>
      <c r="AK369" s="119"/>
      <c r="AL369" s="119"/>
      <c r="AM369" s="119"/>
      <c r="AN369" s="119">
        <v>26.89</v>
      </c>
      <c r="AO369" s="119"/>
      <c r="AQ369" s="202"/>
      <c r="AR369" s="74"/>
      <c r="AS369" s="142">
        <f>LARGE(F369:AR369,1)</f>
        <v>26.89</v>
      </c>
      <c r="AT369" s="7">
        <f>LARGE(F369:AR369,2)</f>
        <v>14</v>
      </c>
      <c r="AU369" s="7">
        <f>LARGE(F369:AR369,3)</f>
        <v>6.67</v>
      </c>
      <c r="AV369" s="8">
        <f>SUM(AS369:AU369)/3</f>
        <v>15.853333333333333</v>
      </c>
      <c r="AW369" s="39">
        <f>COUNTA(F369:AR369)</f>
        <v>3</v>
      </c>
    </row>
    <row r="370" spans="1:49" s="1" customFormat="1" ht="12.75">
      <c r="A370" s="9">
        <v>223</v>
      </c>
      <c r="B370" s="26" t="s">
        <v>10</v>
      </c>
      <c r="C370" s="27" t="s">
        <v>99</v>
      </c>
      <c r="D370" s="59" t="s">
        <v>330</v>
      </c>
      <c r="E370" s="19" t="s">
        <v>15</v>
      </c>
      <c r="F370" s="88"/>
      <c r="P370" s="119"/>
      <c r="Q370" s="119"/>
      <c r="R370" s="119"/>
      <c r="S370" s="119"/>
      <c r="T370" s="119"/>
      <c r="U370" s="119"/>
      <c r="X370" s="1">
        <v>17</v>
      </c>
      <c r="AA370" s="1">
        <v>14.58</v>
      </c>
      <c r="AJ370" s="1">
        <v>15.87</v>
      </c>
      <c r="AK370" s="119"/>
      <c r="AL370" s="119"/>
      <c r="AM370" s="119"/>
      <c r="AN370" s="119"/>
      <c r="AO370" s="119"/>
      <c r="AQ370" s="202"/>
      <c r="AR370" s="74"/>
      <c r="AS370" s="142">
        <f>LARGE(F370:AR370,1)</f>
        <v>17</v>
      </c>
      <c r="AT370" s="7">
        <f>LARGE(F370:AR370,2)</f>
        <v>15.87</v>
      </c>
      <c r="AU370" s="7">
        <f>LARGE(F370:AR370,3)</f>
        <v>14.58</v>
      </c>
      <c r="AV370" s="8">
        <f>SUM(AS370:AU370)/3</f>
        <v>15.816666666666665</v>
      </c>
      <c r="AW370" s="39">
        <f>COUNTA(F370:AR370)</f>
        <v>3</v>
      </c>
    </row>
    <row r="371" spans="1:49" s="1" customFormat="1" ht="12.75">
      <c r="A371" s="9"/>
      <c r="B371" s="26" t="s">
        <v>442</v>
      </c>
      <c r="C371" s="27" t="s">
        <v>1029</v>
      </c>
      <c r="D371" s="59" t="s">
        <v>1030</v>
      </c>
      <c r="E371" s="19" t="s">
        <v>63</v>
      </c>
      <c r="F371" s="88"/>
      <c r="P371" s="119"/>
      <c r="Q371" s="119"/>
      <c r="R371" s="119"/>
      <c r="S371" s="119"/>
      <c r="T371" s="119"/>
      <c r="U371" s="119"/>
      <c r="AA371" s="1">
        <v>47.4</v>
      </c>
      <c r="AK371" s="119"/>
      <c r="AL371" s="119"/>
      <c r="AM371" s="119"/>
      <c r="AN371" s="119"/>
      <c r="AO371" s="119"/>
      <c r="AQ371" s="202"/>
      <c r="AR371" s="74"/>
      <c r="AS371" s="142">
        <f>LARGE(F371:AR371,1)</f>
        <v>47.4</v>
      </c>
      <c r="AT371" s="7"/>
      <c r="AU371" s="7"/>
      <c r="AV371" s="8">
        <f>SUM(AS371:AU371)/3</f>
        <v>15.799999999999999</v>
      </c>
      <c r="AW371" s="39">
        <f>COUNTA(F371:AR371)</f>
        <v>1</v>
      </c>
    </row>
    <row r="372" spans="1:49" s="1" customFormat="1" ht="12.75">
      <c r="A372" s="9"/>
      <c r="B372" s="26" t="s">
        <v>442</v>
      </c>
      <c r="C372" s="27" t="s">
        <v>410</v>
      </c>
      <c r="D372" s="59" t="s">
        <v>674</v>
      </c>
      <c r="E372" s="19" t="s">
        <v>38</v>
      </c>
      <c r="F372" s="88"/>
      <c r="P372" s="119"/>
      <c r="Q372" s="119"/>
      <c r="R372" s="119"/>
      <c r="S372" s="119"/>
      <c r="T372" s="119"/>
      <c r="U372" s="119"/>
      <c r="W372" s="1">
        <v>47.29</v>
      </c>
      <c r="AK372" s="119"/>
      <c r="AL372" s="119"/>
      <c r="AM372" s="119"/>
      <c r="AN372" s="119"/>
      <c r="AO372" s="119"/>
      <c r="AQ372" s="202"/>
      <c r="AR372" s="74"/>
      <c r="AS372" s="142">
        <f>LARGE(F372:AR372,1)</f>
        <v>47.29</v>
      </c>
      <c r="AT372" s="7"/>
      <c r="AU372" s="7"/>
      <c r="AV372" s="8">
        <f>SUM(AS372:AU372)/3</f>
        <v>15.763333333333334</v>
      </c>
      <c r="AW372" s="39">
        <f>COUNTA(F372:AR372)</f>
        <v>1</v>
      </c>
    </row>
    <row r="373" spans="1:49" s="1" customFormat="1" ht="12.75">
      <c r="A373" s="9"/>
      <c r="B373" s="26" t="s">
        <v>442</v>
      </c>
      <c r="C373" s="27" t="s">
        <v>141</v>
      </c>
      <c r="D373" s="59" t="s">
        <v>418</v>
      </c>
      <c r="E373" s="19" t="s">
        <v>25</v>
      </c>
      <c r="F373" s="88"/>
      <c r="P373" s="119"/>
      <c r="Q373" s="119"/>
      <c r="R373" s="119"/>
      <c r="S373" s="119"/>
      <c r="T373" s="119"/>
      <c r="U373" s="119"/>
      <c r="AJ373" s="1">
        <v>46.8</v>
      </c>
      <c r="AK373" s="119"/>
      <c r="AL373" s="119"/>
      <c r="AM373" s="119"/>
      <c r="AN373" s="119"/>
      <c r="AO373" s="119"/>
      <c r="AQ373" s="202"/>
      <c r="AR373" s="74"/>
      <c r="AS373" s="142">
        <f>LARGE(F373:AR373,1)</f>
        <v>46.8</v>
      </c>
      <c r="AT373" s="7"/>
      <c r="AU373" s="7"/>
      <c r="AV373" s="8">
        <f>SUM(AS373:AU373)/3</f>
        <v>15.6</v>
      </c>
      <c r="AW373" s="39">
        <f>COUNTA(F373:AR373)</f>
        <v>1</v>
      </c>
    </row>
    <row r="374" spans="1:49" s="1" customFormat="1" ht="12.75">
      <c r="A374" s="9">
        <v>224</v>
      </c>
      <c r="B374" s="26" t="s">
        <v>442</v>
      </c>
      <c r="C374" s="27" t="s">
        <v>391</v>
      </c>
      <c r="D374" s="59" t="s">
        <v>570</v>
      </c>
      <c r="E374" s="19" t="s">
        <v>10</v>
      </c>
      <c r="F374" s="88"/>
      <c r="G374" s="1">
        <v>15.2</v>
      </c>
      <c r="P374" s="119"/>
      <c r="Q374" s="119"/>
      <c r="R374" s="119"/>
      <c r="S374" s="119"/>
      <c r="T374" s="119"/>
      <c r="U374" s="119"/>
      <c r="AB374" s="1">
        <v>10.11</v>
      </c>
      <c r="AK374" s="119"/>
      <c r="AL374" s="119">
        <v>21.47</v>
      </c>
      <c r="AM374" s="119"/>
      <c r="AN374" s="119"/>
      <c r="AO374" s="119"/>
      <c r="AQ374" s="202"/>
      <c r="AR374" s="74"/>
      <c r="AS374" s="142">
        <f>LARGE(F374:AR374,1)</f>
        <v>21.47</v>
      </c>
      <c r="AT374" s="7">
        <f>LARGE(F374:AR374,2)</f>
        <v>15.2</v>
      </c>
      <c r="AU374" s="7">
        <f>LARGE(F374:AR374,3)</f>
        <v>10.11</v>
      </c>
      <c r="AV374" s="8">
        <f>SUM(AS374:AU374)/3</f>
        <v>15.593333333333334</v>
      </c>
      <c r="AW374" s="39">
        <f>COUNTA(F374:AR374)</f>
        <v>3</v>
      </c>
    </row>
    <row r="375" spans="1:49" s="1" customFormat="1" ht="12.75">
      <c r="A375" s="9"/>
      <c r="B375" s="26" t="s">
        <v>442</v>
      </c>
      <c r="C375" s="27" t="s">
        <v>312</v>
      </c>
      <c r="D375" s="59" t="s">
        <v>202</v>
      </c>
      <c r="E375" s="19" t="s">
        <v>15</v>
      </c>
      <c r="F375" s="88"/>
      <c r="P375" s="119"/>
      <c r="Q375" s="119"/>
      <c r="R375" s="119"/>
      <c r="S375" s="119"/>
      <c r="T375" s="119"/>
      <c r="U375" s="119"/>
      <c r="X375" s="1">
        <v>46.2</v>
      </c>
      <c r="AK375" s="119"/>
      <c r="AL375" s="119"/>
      <c r="AM375" s="119"/>
      <c r="AN375" s="119"/>
      <c r="AO375" s="119"/>
      <c r="AQ375" s="202"/>
      <c r="AR375" s="74"/>
      <c r="AS375" s="142">
        <f>LARGE(F375:AR375,1)</f>
        <v>46.2</v>
      </c>
      <c r="AT375" s="7"/>
      <c r="AU375" s="7"/>
      <c r="AV375" s="8">
        <f>SUM(AS375:AU375)/3</f>
        <v>15.4</v>
      </c>
      <c r="AW375" s="39">
        <f>COUNTA(F375:AR375)</f>
        <v>1</v>
      </c>
    </row>
    <row r="376" spans="1:49" s="1" customFormat="1" ht="12.75">
      <c r="A376" s="9">
        <v>225</v>
      </c>
      <c r="B376" s="26" t="s">
        <v>38</v>
      </c>
      <c r="C376" s="27" t="s">
        <v>128</v>
      </c>
      <c r="D376" s="59" t="s">
        <v>193</v>
      </c>
      <c r="E376" s="19" t="s">
        <v>10</v>
      </c>
      <c r="F376" s="88"/>
      <c r="P376" s="119"/>
      <c r="Q376" s="119"/>
      <c r="R376" s="119"/>
      <c r="S376" s="119">
        <v>8.4</v>
      </c>
      <c r="T376" s="119">
        <v>16.8</v>
      </c>
      <c r="U376" s="119">
        <v>19.2</v>
      </c>
      <c r="AC376" s="1">
        <v>3.38</v>
      </c>
      <c r="AG376" s="1">
        <v>10.11</v>
      </c>
      <c r="AK376" s="119"/>
      <c r="AL376" s="119"/>
      <c r="AM376" s="119"/>
      <c r="AN376" s="119"/>
      <c r="AO376" s="119"/>
      <c r="AQ376" s="202"/>
      <c r="AR376" s="74"/>
      <c r="AS376" s="142">
        <f>LARGE(F376:AR376,1)</f>
        <v>19.2</v>
      </c>
      <c r="AT376" s="7">
        <f>LARGE(F376:AR376,2)</f>
        <v>16.8</v>
      </c>
      <c r="AU376" s="7">
        <f>LARGE(F376:AR376,3)</f>
        <v>10.11</v>
      </c>
      <c r="AV376" s="8">
        <f>SUM(AS376:AU376)/3</f>
        <v>15.37</v>
      </c>
      <c r="AW376" s="39">
        <f>COUNTA(F376:AR376)</f>
        <v>5</v>
      </c>
    </row>
    <row r="377" spans="1:49" s="21" customFormat="1" ht="12.75">
      <c r="A377" s="9"/>
      <c r="B377" s="26" t="s">
        <v>442</v>
      </c>
      <c r="C377" s="27" t="s">
        <v>1081</v>
      </c>
      <c r="D377" s="59" t="s">
        <v>261</v>
      </c>
      <c r="E377" s="19" t="s">
        <v>25</v>
      </c>
      <c r="F377" s="88"/>
      <c r="P377" s="120"/>
      <c r="Q377" s="120"/>
      <c r="R377" s="120"/>
      <c r="S377" s="120"/>
      <c r="T377" s="120"/>
      <c r="U377" s="120"/>
      <c r="AI377" s="21">
        <v>46.11</v>
      </c>
      <c r="AK377" s="120"/>
      <c r="AL377" s="120"/>
      <c r="AM377" s="120"/>
      <c r="AN377" s="120"/>
      <c r="AO377" s="120"/>
      <c r="AQ377" s="204"/>
      <c r="AR377" s="139"/>
      <c r="AS377" s="142">
        <f>LARGE(F377:AR377,1)</f>
        <v>46.11</v>
      </c>
      <c r="AT377" s="7"/>
      <c r="AU377" s="7"/>
      <c r="AV377" s="8">
        <f>SUM(AS377:AU377)/3</f>
        <v>15.37</v>
      </c>
      <c r="AW377" s="39">
        <f>COUNTA(F377:AR377)</f>
        <v>1</v>
      </c>
    </row>
    <row r="378" spans="1:49" s="1" customFormat="1" ht="12.75">
      <c r="A378" s="9"/>
      <c r="B378" s="26" t="s">
        <v>442</v>
      </c>
      <c r="C378" s="27" t="s">
        <v>143</v>
      </c>
      <c r="D378" s="59" t="s">
        <v>55</v>
      </c>
      <c r="E378" s="19" t="s">
        <v>15</v>
      </c>
      <c r="F378" s="88"/>
      <c r="P378" s="119"/>
      <c r="Q378" s="119"/>
      <c r="R378" s="119"/>
      <c r="S378" s="119"/>
      <c r="T378" s="119"/>
      <c r="U378" s="119"/>
      <c r="X378" s="1">
        <v>19.84</v>
      </c>
      <c r="AK378" s="119">
        <v>25.91</v>
      </c>
      <c r="AL378" s="119"/>
      <c r="AM378" s="119"/>
      <c r="AN378" s="119"/>
      <c r="AO378" s="119"/>
      <c r="AQ378" s="202"/>
      <c r="AR378" s="74"/>
      <c r="AS378" s="142">
        <f>LARGE(F378:AR378,1)</f>
        <v>25.91</v>
      </c>
      <c r="AT378" s="7">
        <f>LARGE(F378:AR378,2)</f>
        <v>19.84</v>
      </c>
      <c r="AU378" s="7"/>
      <c r="AV378" s="8">
        <f>SUM(AS378:AU378)/3</f>
        <v>15.25</v>
      </c>
      <c r="AW378" s="39">
        <f>COUNTA(F378:AR378)</f>
        <v>2</v>
      </c>
    </row>
    <row r="379" spans="1:49" s="1" customFormat="1" ht="12.75">
      <c r="A379" s="9"/>
      <c r="B379" s="26" t="s">
        <v>442</v>
      </c>
      <c r="C379" s="27" t="s">
        <v>250</v>
      </c>
      <c r="D379" s="59" t="s">
        <v>261</v>
      </c>
      <c r="E379" s="19" t="s">
        <v>25</v>
      </c>
      <c r="F379" s="88"/>
      <c r="P379" s="119"/>
      <c r="Q379" s="119"/>
      <c r="R379" s="119"/>
      <c r="S379" s="119"/>
      <c r="T379" s="119"/>
      <c r="U379" s="119"/>
      <c r="AA379" s="1">
        <v>16</v>
      </c>
      <c r="AI379" s="1">
        <v>29.64</v>
      </c>
      <c r="AK379" s="119"/>
      <c r="AL379" s="119"/>
      <c r="AM379" s="119"/>
      <c r="AN379" s="119"/>
      <c r="AO379" s="119"/>
      <c r="AQ379" s="202"/>
      <c r="AR379" s="74"/>
      <c r="AS379" s="142">
        <f>LARGE(F379:AR379,1)</f>
        <v>29.64</v>
      </c>
      <c r="AT379" s="7">
        <f>LARGE(F379:AR379,2)</f>
        <v>16</v>
      </c>
      <c r="AU379" s="7"/>
      <c r="AV379" s="8">
        <f>SUM(AS379:AU379)/3</f>
        <v>15.213333333333333</v>
      </c>
      <c r="AW379" s="39">
        <f>COUNTA(F379:AR379)</f>
        <v>2</v>
      </c>
    </row>
    <row r="380" spans="1:49" s="1" customFormat="1" ht="12.75">
      <c r="A380" s="9"/>
      <c r="B380" s="26" t="s">
        <v>10</v>
      </c>
      <c r="C380" s="27" t="s">
        <v>1005</v>
      </c>
      <c r="D380" s="59" t="s">
        <v>805</v>
      </c>
      <c r="E380" s="19" t="s">
        <v>10</v>
      </c>
      <c r="F380" s="88"/>
      <c r="I380" s="1">
        <v>45.6</v>
      </c>
      <c r="P380" s="119"/>
      <c r="Q380" s="119"/>
      <c r="R380" s="119"/>
      <c r="S380" s="119"/>
      <c r="T380" s="119"/>
      <c r="U380" s="119"/>
      <c r="AK380" s="119"/>
      <c r="AL380" s="119"/>
      <c r="AM380" s="119"/>
      <c r="AN380" s="119"/>
      <c r="AO380" s="119"/>
      <c r="AQ380" s="202"/>
      <c r="AR380" s="74"/>
      <c r="AS380" s="142">
        <f>LARGE(F380:AR380,1)</f>
        <v>45.6</v>
      </c>
      <c r="AT380" s="7"/>
      <c r="AU380" s="7"/>
      <c r="AV380" s="8">
        <f>SUM(AS380:AU380)/3</f>
        <v>15.200000000000001</v>
      </c>
      <c r="AW380" s="39">
        <f>COUNTA(F380:AR380)</f>
        <v>1</v>
      </c>
    </row>
    <row r="381" spans="1:49" s="1" customFormat="1" ht="12.75">
      <c r="A381" s="9"/>
      <c r="B381" s="26" t="s">
        <v>442</v>
      </c>
      <c r="C381" s="27" t="s">
        <v>894</v>
      </c>
      <c r="D381" s="59" t="s">
        <v>1020</v>
      </c>
      <c r="E381" s="19" t="s">
        <v>38</v>
      </c>
      <c r="F381" s="88"/>
      <c r="P381" s="119"/>
      <c r="Q381" s="119"/>
      <c r="R381" s="119"/>
      <c r="S381" s="119"/>
      <c r="T381" s="119"/>
      <c r="U381" s="119"/>
      <c r="AC381" s="1">
        <v>45.6</v>
      </c>
      <c r="AK381" s="119"/>
      <c r="AL381" s="119"/>
      <c r="AM381" s="119"/>
      <c r="AN381" s="119"/>
      <c r="AO381" s="119"/>
      <c r="AQ381" s="202"/>
      <c r="AR381" s="74"/>
      <c r="AS381" s="142">
        <f>LARGE(F381:AR381,1)</f>
        <v>45.6</v>
      </c>
      <c r="AT381" s="7"/>
      <c r="AU381" s="7"/>
      <c r="AV381" s="8">
        <f>SUM(AS381:AU381)/3</f>
        <v>15.200000000000001</v>
      </c>
      <c r="AW381" s="39">
        <f>COUNTA(F381:AR381)</f>
        <v>1</v>
      </c>
    </row>
    <row r="382" spans="1:49" s="1" customFormat="1" ht="12.75">
      <c r="A382" s="9"/>
      <c r="B382" s="26" t="s">
        <v>442</v>
      </c>
      <c r="C382" s="27" t="s">
        <v>183</v>
      </c>
      <c r="D382" s="59" t="s">
        <v>152</v>
      </c>
      <c r="E382" s="19" t="s">
        <v>38</v>
      </c>
      <c r="F382" s="88"/>
      <c r="P382" s="119"/>
      <c r="Q382" s="119"/>
      <c r="R382" s="119"/>
      <c r="S382" s="119"/>
      <c r="T382" s="119"/>
      <c r="U382" s="119"/>
      <c r="W382" s="1">
        <v>45.42</v>
      </c>
      <c r="AK382" s="119"/>
      <c r="AL382" s="119"/>
      <c r="AM382" s="119"/>
      <c r="AN382" s="119"/>
      <c r="AO382" s="119"/>
      <c r="AQ382" s="202"/>
      <c r="AR382" s="74"/>
      <c r="AS382" s="142">
        <f>LARGE(F382:AR382,1)</f>
        <v>45.42</v>
      </c>
      <c r="AT382" s="7"/>
      <c r="AU382" s="7"/>
      <c r="AV382" s="8">
        <f>SUM(AS382:AU382)/3</f>
        <v>15.14</v>
      </c>
      <c r="AW382" s="39">
        <f>COUNTA(F382:AR382)</f>
        <v>1</v>
      </c>
    </row>
    <row r="383" spans="1:49" s="1" customFormat="1" ht="12.75">
      <c r="A383" s="9"/>
      <c r="B383" s="26" t="s">
        <v>10</v>
      </c>
      <c r="C383" s="27" t="s">
        <v>254</v>
      </c>
      <c r="D383" s="59" t="s">
        <v>545</v>
      </c>
      <c r="E383" s="19" t="s">
        <v>38</v>
      </c>
      <c r="F383" s="88"/>
      <c r="P383" s="119"/>
      <c r="Q383" s="119"/>
      <c r="R383" s="119"/>
      <c r="S383" s="119"/>
      <c r="T383" s="119"/>
      <c r="U383" s="119"/>
      <c r="W383" s="1">
        <v>13</v>
      </c>
      <c r="AH383" s="1">
        <v>32.2</v>
      </c>
      <c r="AK383" s="119"/>
      <c r="AL383" s="119"/>
      <c r="AM383" s="119"/>
      <c r="AN383" s="119"/>
      <c r="AO383" s="119"/>
      <c r="AQ383" s="202"/>
      <c r="AR383" s="74"/>
      <c r="AS383" s="142">
        <f>LARGE(F383:AR383,1)</f>
        <v>32.2</v>
      </c>
      <c r="AT383" s="7">
        <f>LARGE(F383:AR383,2)</f>
        <v>13</v>
      </c>
      <c r="AU383" s="7"/>
      <c r="AV383" s="8">
        <f>SUM(AS383:AU383)/3</f>
        <v>15.066666666666668</v>
      </c>
      <c r="AW383" s="39">
        <f>COUNTA(F383:AR383)</f>
        <v>2</v>
      </c>
    </row>
    <row r="384" spans="1:49" s="1" customFormat="1" ht="12.75">
      <c r="A384" s="9"/>
      <c r="B384" s="26" t="s">
        <v>442</v>
      </c>
      <c r="C384" s="27" t="s">
        <v>992</v>
      </c>
      <c r="D384" s="59" t="s">
        <v>372</v>
      </c>
      <c r="E384" s="19" t="s">
        <v>993</v>
      </c>
      <c r="F384" s="88"/>
      <c r="P384" s="119"/>
      <c r="Q384" s="119"/>
      <c r="R384" s="119"/>
      <c r="S384" s="119"/>
      <c r="T384" s="119"/>
      <c r="U384" s="119"/>
      <c r="X384" s="1">
        <v>45</v>
      </c>
      <c r="AK384" s="119"/>
      <c r="AL384" s="119"/>
      <c r="AM384" s="119"/>
      <c r="AN384" s="119"/>
      <c r="AO384" s="119"/>
      <c r="AQ384" s="202"/>
      <c r="AR384" s="74"/>
      <c r="AS384" s="142">
        <f>LARGE(F384:AR384,1)</f>
        <v>45</v>
      </c>
      <c r="AT384" s="7"/>
      <c r="AU384" s="7"/>
      <c r="AV384" s="8">
        <f>SUM(AS384:AU384)/3</f>
        <v>15</v>
      </c>
      <c r="AW384" s="39">
        <f>COUNTA(F384:AR384)</f>
        <v>1</v>
      </c>
    </row>
    <row r="385" spans="1:49" s="1" customFormat="1" ht="12.75">
      <c r="A385" s="9"/>
      <c r="B385" s="26" t="s">
        <v>442</v>
      </c>
      <c r="C385" s="27" t="s">
        <v>602</v>
      </c>
      <c r="D385" s="59" t="s">
        <v>94</v>
      </c>
      <c r="E385" s="19" t="s">
        <v>38</v>
      </c>
      <c r="F385" s="88"/>
      <c r="M385" s="1">
        <v>23.56</v>
      </c>
      <c r="P385" s="119"/>
      <c r="Q385" s="119"/>
      <c r="R385" s="119"/>
      <c r="S385" s="119"/>
      <c r="T385" s="119"/>
      <c r="U385" s="119"/>
      <c r="AK385" s="119"/>
      <c r="AL385" s="119"/>
      <c r="AM385" s="119"/>
      <c r="AN385" s="119"/>
      <c r="AO385" s="119">
        <v>21.2</v>
      </c>
      <c r="AQ385" s="202"/>
      <c r="AR385" s="74"/>
      <c r="AS385" s="142">
        <f>LARGE(F385:AR385,1)</f>
        <v>23.56</v>
      </c>
      <c r="AT385" s="7">
        <f>LARGE(F385:AR385,2)</f>
        <v>21.2</v>
      </c>
      <c r="AU385" s="7"/>
      <c r="AV385" s="8">
        <f>SUM(AS385:AU385)/3</f>
        <v>14.92</v>
      </c>
      <c r="AW385" s="39">
        <f>COUNTA(F385:AR385)</f>
        <v>2</v>
      </c>
    </row>
    <row r="386" spans="1:49" s="1" customFormat="1" ht="12.75">
      <c r="A386" s="9"/>
      <c r="B386" s="26" t="s">
        <v>442</v>
      </c>
      <c r="C386" s="27" t="s">
        <v>1111</v>
      </c>
      <c r="D386" s="59" t="s">
        <v>93</v>
      </c>
      <c r="E386" s="19" t="s">
        <v>15</v>
      </c>
      <c r="F386" s="88"/>
      <c r="P386" s="119"/>
      <c r="Q386" s="119"/>
      <c r="R386" s="119"/>
      <c r="S386" s="119"/>
      <c r="T386" s="119"/>
      <c r="U386" s="119"/>
      <c r="AJ386" s="1">
        <v>44.44</v>
      </c>
      <c r="AK386" s="119"/>
      <c r="AL386" s="119"/>
      <c r="AM386" s="119"/>
      <c r="AN386" s="119"/>
      <c r="AO386" s="119"/>
      <c r="AQ386" s="202"/>
      <c r="AR386" s="74"/>
      <c r="AS386" s="142">
        <f>LARGE(F386:AR386,1)</f>
        <v>44.44</v>
      </c>
      <c r="AT386" s="7"/>
      <c r="AU386" s="7"/>
      <c r="AV386" s="8">
        <f>SUM(AS386:AU386)/3</f>
        <v>14.813333333333333</v>
      </c>
      <c r="AW386" s="39">
        <f>COUNTA(F386:AR386)</f>
        <v>1</v>
      </c>
    </row>
    <row r="387" spans="1:49" s="1" customFormat="1" ht="12.75">
      <c r="A387" s="9">
        <v>226</v>
      </c>
      <c r="B387" s="26" t="s">
        <v>10</v>
      </c>
      <c r="C387" s="27" t="s">
        <v>453</v>
      </c>
      <c r="D387" s="59" t="s">
        <v>454</v>
      </c>
      <c r="E387" s="19" t="s">
        <v>22</v>
      </c>
      <c r="F387" s="88"/>
      <c r="J387" s="1">
        <v>1.07</v>
      </c>
      <c r="L387" s="1">
        <v>7.47</v>
      </c>
      <c r="P387" s="119"/>
      <c r="Q387" s="119">
        <v>13.67</v>
      </c>
      <c r="R387" s="119"/>
      <c r="S387" s="119"/>
      <c r="T387" s="119"/>
      <c r="U387" s="119"/>
      <c r="AK387" s="119">
        <v>11.33</v>
      </c>
      <c r="AL387" s="119"/>
      <c r="AM387" s="119">
        <v>19.42</v>
      </c>
      <c r="AN387" s="119"/>
      <c r="AO387" s="119"/>
      <c r="AQ387" s="202"/>
      <c r="AR387" s="74"/>
      <c r="AS387" s="142">
        <f>LARGE(F387:AR387,1)</f>
        <v>19.42</v>
      </c>
      <c r="AT387" s="7">
        <f>LARGE(F387:AR387,2)</f>
        <v>13.67</v>
      </c>
      <c r="AU387" s="7">
        <f>LARGE(F387:AR387,3)</f>
        <v>11.33</v>
      </c>
      <c r="AV387" s="8">
        <f>SUM(AS387:AU387)/3</f>
        <v>14.806666666666667</v>
      </c>
      <c r="AW387" s="39">
        <f>COUNTA(F387:AR387)</f>
        <v>5</v>
      </c>
    </row>
    <row r="388" spans="1:49" s="21" customFormat="1" ht="12.75">
      <c r="A388" s="9"/>
      <c r="B388" s="26" t="s">
        <v>442</v>
      </c>
      <c r="C388" s="27" t="s">
        <v>41</v>
      </c>
      <c r="D388" s="59" t="s">
        <v>493</v>
      </c>
      <c r="E388" s="19" t="s">
        <v>10</v>
      </c>
      <c r="F388" s="88"/>
      <c r="K388" s="21">
        <v>28.36</v>
      </c>
      <c r="P388" s="120"/>
      <c r="Q388" s="120"/>
      <c r="R388" s="120"/>
      <c r="S388" s="120"/>
      <c r="T388" s="120"/>
      <c r="U388" s="120"/>
      <c r="AG388" s="21">
        <v>16</v>
      </c>
      <c r="AK388" s="120"/>
      <c r="AL388" s="120"/>
      <c r="AM388" s="120"/>
      <c r="AN388" s="120"/>
      <c r="AO388" s="120"/>
      <c r="AQ388" s="204"/>
      <c r="AR388" s="139"/>
      <c r="AS388" s="142">
        <f>LARGE(F388:AR388,1)</f>
        <v>28.36</v>
      </c>
      <c r="AT388" s="7">
        <f>LARGE(F388:AR388,2)</f>
        <v>16</v>
      </c>
      <c r="AU388" s="7"/>
      <c r="AV388" s="8">
        <f>SUM(AS388:AU388)/3</f>
        <v>14.786666666666667</v>
      </c>
      <c r="AW388" s="39">
        <f>COUNTA(F388:AR388)</f>
        <v>2</v>
      </c>
    </row>
    <row r="389" spans="1:49" s="1" customFormat="1" ht="12.75">
      <c r="A389" s="9"/>
      <c r="B389" s="26" t="s">
        <v>38</v>
      </c>
      <c r="C389" s="27" t="s">
        <v>642</v>
      </c>
      <c r="D389" s="59" t="s">
        <v>645</v>
      </c>
      <c r="E389" s="19" t="s">
        <v>646</v>
      </c>
      <c r="F389" s="88"/>
      <c r="P389" s="119"/>
      <c r="Q389" s="119"/>
      <c r="R389" s="119"/>
      <c r="S389" s="119"/>
      <c r="T389" s="119"/>
      <c r="U389" s="119"/>
      <c r="X389" s="1">
        <v>15.49</v>
      </c>
      <c r="AA389" s="1">
        <v>28.62</v>
      </c>
      <c r="AK389" s="119"/>
      <c r="AL389" s="119"/>
      <c r="AM389" s="119"/>
      <c r="AN389" s="119"/>
      <c r="AO389" s="119"/>
      <c r="AQ389" s="202"/>
      <c r="AR389" s="74"/>
      <c r="AS389" s="142">
        <f>LARGE(F389:AR389,1)</f>
        <v>28.62</v>
      </c>
      <c r="AT389" s="7">
        <f>LARGE(F389:AR389,2)</f>
        <v>15.49</v>
      </c>
      <c r="AU389" s="7"/>
      <c r="AV389" s="8">
        <f>SUM(AS389:AU389)/3</f>
        <v>14.703333333333333</v>
      </c>
      <c r="AW389" s="39">
        <f>COUNTA(F389:AR389)</f>
        <v>2</v>
      </c>
    </row>
    <row r="390" spans="1:49" s="1" customFormat="1" ht="12.75">
      <c r="A390" s="9"/>
      <c r="B390" s="26" t="s">
        <v>442</v>
      </c>
      <c r="C390" s="27" t="s">
        <v>1078</v>
      </c>
      <c r="D390" s="59" t="s">
        <v>123</v>
      </c>
      <c r="E390" s="126"/>
      <c r="F390" s="88"/>
      <c r="P390" s="119"/>
      <c r="Q390" s="119"/>
      <c r="R390" s="119"/>
      <c r="S390" s="119"/>
      <c r="T390" s="119"/>
      <c r="U390" s="119"/>
      <c r="AI390" s="125">
        <v>43.89</v>
      </c>
      <c r="AK390" s="119"/>
      <c r="AL390" s="119"/>
      <c r="AM390" s="119"/>
      <c r="AN390" s="119"/>
      <c r="AO390" s="119"/>
      <c r="AQ390" s="202"/>
      <c r="AR390" s="74"/>
      <c r="AS390" s="142">
        <f>LARGE(F390:AR390,1)</f>
        <v>43.89</v>
      </c>
      <c r="AT390" s="7"/>
      <c r="AU390" s="7"/>
      <c r="AV390" s="8">
        <f>SUM(AS390:AU390)/3</f>
        <v>14.63</v>
      </c>
      <c r="AW390" s="39">
        <f>COUNTA(F390:AR390)</f>
        <v>1</v>
      </c>
    </row>
    <row r="391" spans="1:49" s="21" customFormat="1" ht="12.75">
      <c r="A391" s="9"/>
      <c r="B391" s="26" t="s">
        <v>10</v>
      </c>
      <c r="C391" s="27" t="s">
        <v>307</v>
      </c>
      <c r="D391" s="59" t="s">
        <v>308</v>
      </c>
      <c r="E391" s="19" t="s">
        <v>15</v>
      </c>
      <c r="F391" s="88"/>
      <c r="P391" s="120"/>
      <c r="Q391" s="120"/>
      <c r="R391" s="120"/>
      <c r="S391" s="120"/>
      <c r="T391" s="120"/>
      <c r="U391" s="120"/>
      <c r="X391" s="21">
        <v>19.84</v>
      </c>
      <c r="AJ391" s="21">
        <v>24</v>
      </c>
      <c r="AK391" s="120"/>
      <c r="AL391" s="120"/>
      <c r="AM391" s="120"/>
      <c r="AN391" s="120"/>
      <c r="AO391" s="120"/>
      <c r="AQ391" s="204"/>
      <c r="AR391" s="139"/>
      <c r="AS391" s="142">
        <f>LARGE(F391:AR391,1)</f>
        <v>24</v>
      </c>
      <c r="AT391" s="7">
        <f>LARGE(F391:AR391,2)</f>
        <v>19.84</v>
      </c>
      <c r="AU391" s="7"/>
      <c r="AV391" s="8">
        <f>SUM(AS391:AU391)/3</f>
        <v>14.613333333333335</v>
      </c>
      <c r="AW391" s="39">
        <f>COUNTA(F391:AR391)</f>
        <v>2</v>
      </c>
    </row>
    <row r="392" spans="1:49" s="1" customFormat="1" ht="12.75">
      <c r="A392" s="9">
        <v>227</v>
      </c>
      <c r="B392" s="26" t="s">
        <v>10</v>
      </c>
      <c r="C392" s="27" t="s">
        <v>28</v>
      </c>
      <c r="D392" s="59" t="s">
        <v>107</v>
      </c>
      <c r="E392" s="19" t="s">
        <v>10</v>
      </c>
      <c r="F392" s="88"/>
      <c r="I392" s="1">
        <v>20.27</v>
      </c>
      <c r="P392" s="119">
        <v>0.11</v>
      </c>
      <c r="Q392" s="119"/>
      <c r="R392" s="119"/>
      <c r="S392" s="119"/>
      <c r="T392" s="119"/>
      <c r="U392" s="119"/>
      <c r="Z392" s="1">
        <v>8.53</v>
      </c>
      <c r="AC392" s="1">
        <v>14.73</v>
      </c>
      <c r="AK392" s="119"/>
      <c r="AL392" s="119"/>
      <c r="AM392" s="119"/>
      <c r="AN392" s="119"/>
      <c r="AO392" s="119"/>
      <c r="AQ392" s="202"/>
      <c r="AR392" s="74"/>
      <c r="AS392" s="142">
        <f>LARGE(F392:AR392,1)</f>
        <v>20.27</v>
      </c>
      <c r="AT392" s="7">
        <f>LARGE(F392:AR392,2)</f>
        <v>14.73</v>
      </c>
      <c r="AU392" s="7">
        <f>LARGE(F392:AR392,3)</f>
        <v>8.53</v>
      </c>
      <c r="AV392" s="8">
        <f>SUM(AS392:AU392)/3</f>
        <v>14.51</v>
      </c>
      <c r="AW392" s="39">
        <f>COUNTA(F392:AR392)</f>
        <v>4</v>
      </c>
    </row>
    <row r="393" spans="1:49" s="1" customFormat="1" ht="12.75">
      <c r="A393" s="9"/>
      <c r="B393" s="26" t="s">
        <v>10</v>
      </c>
      <c r="C393" s="27" t="s">
        <v>796</v>
      </c>
      <c r="D393" s="59" t="s">
        <v>797</v>
      </c>
      <c r="E393" s="19" t="s">
        <v>10</v>
      </c>
      <c r="F393" s="88"/>
      <c r="H393" s="1">
        <v>43.2</v>
      </c>
      <c r="P393" s="119"/>
      <c r="Q393" s="119"/>
      <c r="R393" s="119"/>
      <c r="S393" s="119"/>
      <c r="T393" s="119"/>
      <c r="U393" s="119"/>
      <c r="AK393" s="119"/>
      <c r="AL393" s="119"/>
      <c r="AM393" s="119"/>
      <c r="AN393" s="119"/>
      <c r="AO393" s="119"/>
      <c r="AQ393" s="202"/>
      <c r="AR393" s="74"/>
      <c r="AS393" s="142">
        <f>LARGE(F393:AR393,1)</f>
        <v>43.2</v>
      </c>
      <c r="AT393" s="7"/>
      <c r="AU393" s="7"/>
      <c r="AV393" s="8">
        <f>SUM(AS393:AU393)/3</f>
        <v>14.4</v>
      </c>
      <c r="AW393" s="39">
        <f>COUNTA(F393:AR393)</f>
        <v>1</v>
      </c>
    </row>
    <row r="394" spans="1:49" s="1" customFormat="1" ht="12.75">
      <c r="A394" s="9"/>
      <c r="B394" s="26" t="s">
        <v>442</v>
      </c>
      <c r="C394" s="36" t="s">
        <v>1096</v>
      </c>
      <c r="D394" s="67" t="s">
        <v>653</v>
      </c>
      <c r="E394" s="22" t="s">
        <v>15</v>
      </c>
      <c r="F394" s="90"/>
      <c r="P394" s="119"/>
      <c r="Q394" s="119"/>
      <c r="R394" s="119"/>
      <c r="S394" s="119"/>
      <c r="T394" s="119"/>
      <c r="U394" s="119"/>
      <c r="AK394" s="119"/>
      <c r="AL394" s="119"/>
      <c r="AM394" s="119">
        <v>43.2</v>
      </c>
      <c r="AN394" s="119"/>
      <c r="AO394" s="119"/>
      <c r="AQ394" s="202"/>
      <c r="AR394" s="74"/>
      <c r="AS394" s="142">
        <f>LARGE(F394:AR394,1)</f>
        <v>43.2</v>
      </c>
      <c r="AT394" s="7"/>
      <c r="AU394" s="7"/>
      <c r="AV394" s="8">
        <f>SUM(AS394:AU394)/3</f>
        <v>14.4</v>
      </c>
      <c r="AW394" s="39">
        <f>COUNTA(F394:AR394)</f>
        <v>1</v>
      </c>
    </row>
    <row r="395" spans="1:49" s="1" customFormat="1" ht="12.75">
      <c r="A395" s="9"/>
      <c r="B395" s="26" t="s">
        <v>442</v>
      </c>
      <c r="C395" s="27" t="s">
        <v>1083</v>
      </c>
      <c r="D395" s="59" t="s">
        <v>1084</v>
      </c>
      <c r="E395" s="19"/>
      <c r="F395" s="88"/>
      <c r="P395" s="119"/>
      <c r="Q395" s="119"/>
      <c r="R395" s="119"/>
      <c r="S395" s="119"/>
      <c r="T395" s="119"/>
      <c r="U395" s="119"/>
      <c r="AI395" s="1">
        <v>42.93</v>
      </c>
      <c r="AK395" s="119"/>
      <c r="AL395" s="119"/>
      <c r="AM395" s="119"/>
      <c r="AN395" s="119"/>
      <c r="AO395" s="119"/>
      <c r="AQ395" s="202"/>
      <c r="AR395" s="74"/>
      <c r="AS395" s="142">
        <f>LARGE(F395:AR395,1)</f>
        <v>42.93</v>
      </c>
      <c r="AT395" s="7"/>
      <c r="AU395" s="7"/>
      <c r="AV395" s="8">
        <f>SUM(AS395:AU395)/3</f>
        <v>14.31</v>
      </c>
      <c r="AW395" s="39">
        <f>COUNTA(F395:AR395)</f>
        <v>1</v>
      </c>
    </row>
    <row r="396" spans="1:49" s="1" customFormat="1" ht="12.75">
      <c r="A396" s="9"/>
      <c r="B396" s="26" t="s">
        <v>442</v>
      </c>
      <c r="C396" s="27" t="s">
        <v>963</v>
      </c>
      <c r="D396" s="59" t="s">
        <v>644</v>
      </c>
      <c r="E396" s="19" t="s">
        <v>10</v>
      </c>
      <c r="F396" s="88"/>
      <c r="P396" s="119"/>
      <c r="Q396" s="119"/>
      <c r="R396" s="119"/>
      <c r="S396" s="119"/>
      <c r="T396" s="119"/>
      <c r="U396" s="119"/>
      <c r="V396" s="1">
        <v>42.93</v>
      </c>
      <c r="AK396" s="119"/>
      <c r="AL396" s="119"/>
      <c r="AM396" s="119"/>
      <c r="AN396" s="119"/>
      <c r="AO396" s="119"/>
      <c r="AQ396" s="202"/>
      <c r="AR396" s="74"/>
      <c r="AS396" s="142">
        <f>LARGE(F396:AR396,1)</f>
        <v>42.93</v>
      </c>
      <c r="AT396" s="7"/>
      <c r="AU396" s="7"/>
      <c r="AV396" s="8">
        <f>SUM(AS396:AU396)/3</f>
        <v>14.31</v>
      </c>
      <c r="AW396" s="39">
        <f>COUNTA(F396:AR396)</f>
        <v>1</v>
      </c>
    </row>
    <row r="397" spans="1:49" s="1" customFormat="1" ht="12.75">
      <c r="A397" s="9"/>
      <c r="B397" s="62" t="s">
        <v>442</v>
      </c>
      <c r="C397" s="27" t="s">
        <v>1134</v>
      </c>
      <c r="D397" s="59" t="s">
        <v>1136</v>
      </c>
      <c r="E397" s="19" t="s">
        <v>38</v>
      </c>
      <c r="F397" s="88"/>
      <c r="P397" s="119"/>
      <c r="Q397" s="119"/>
      <c r="R397" s="119"/>
      <c r="S397" s="119"/>
      <c r="T397" s="119"/>
      <c r="U397" s="119"/>
      <c r="AK397" s="119"/>
      <c r="AL397" s="119"/>
      <c r="AM397" s="119"/>
      <c r="AN397" s="119"/>
      <c r="AO397" s="119">
        <v>42.78</v>
      </c>
      <c r="AQ397" s="202"/>
      <c r="AR397" s="74"/>
      <c r="AS397" s="142">
        <f>LARGE(F397:AR397,1)</f>
        <v>42.78</v>
      </c>
      <c r="AT397" s="7"/>
      <c r="AU397" s="7"/>
      <c r="AV397" s="8">
        <f>SUM(AS397:AU397)/3</f>
        <v>14.26</v>
      </c>
      <c r="AW397" s="39">
        <f>COUNTA(F397:AR397)</f>
        <v>1</v>
      </c>
    </row>
    <row r="398" spans="1:49" s="1" customFormat="1" ht="12.75">
      <c r="A398" s="9"/>
      <c r="B398" s="26" t="s">
        <v>442</v>
      </c>
      <c r="C398" s="27" t="s">
        <v>505</v>
      </c>
      <c r="D398" s="59" t="s">
        <v>121</v>
      </c>
      <c r="E398" s="19" t="s">
        <v>15</v>
      </c>
      <c r="F398" s="88"/>
      <c r="P398" s="119"/>
      <c r="Q398" s="119"/>
      <c r="R398" s="119"/>
      <c r="S398" s="119"/>
      <c r="T398" s="119"/>
      <c r="U398" s="119"/>
      <c r="X398" s="1">
        <v>42.78</v>
      </c>
      <c r="AK398" s="119"/>
      <c r="AL398" s="119"/>
      <c r="AM398" s="119"/>
      <c r="AN398" s="119"/>
      <c r="AO398" s="119"/>
      <c r="AQ398" s="202"/>
      <c r="AR398" s="74"/>
      <c r="AS398" s="142">
        <f>LARGE(F398:AR398,1)</f>
        <v>42.78</v>
      </c>
      <c r="AT398" s="7"/>
      <c r="AU398" s="7"/>
      <c r="AV398" s="8">
        <f>SUM(AS398:AU398)/3</f>
        <v>14.26</v>
      </c>
      <c r="AW398" s="39">
        <f>COUNTA(F398:AR398)</f>
        <v>1</v>
      </c>
    </row>
    <row r="399" spans="1:49" s="1" customFormat="1" ht="12.75">
      <c r="A399" s="9"/>
      <c r="B399" s="26" t="s">
        <v>442</v>
      </c>
      <c r="C399" s="30" t="s">
        <v>248</v>
      </c>
      <c r="D399" s="59" t="s">
        <v>249</v>
      </c>
      <c r="E399" s="19" t="s">
        <v>15</v>
      </c>
      <c r="F399" s="88"/>
      <c r="J399" s="1">
        <v>42.76</v>
      </c>
      <c r="P399" s="119"/>
      <c r="Q399" s="119"/>
      <c r="R399" s="119"/>
      <c r="S399" s="119"/>
      <c r="T399" s="119"/>
      <c r="U399" s="119"/>
      <c r="AK399" s="119"/>
      <c r="AL399" s="119"/>
      <c r="AM399" s="119"/>
      <c r="AN399" s="119"/>
      <c r="AO399" s="119"/>
      <c r="AQ399" s="202"/>
      <c r="AR399" s="74"/>
      <c r="AS399" s="142">
        <f>LARGE(F399:AR399,1)</f>
        <v>42.76</v>
      </c>
      <c r="AT399" s="7"/>
      <c r="AU399" s="7"/>
      <c r="AV399" s="8">
        <f>SUM(AS399:AU399)/3</f>
        <v>14.253333333333332</v>
      </c>
      <c r="AW399" s="39">
        <f>COUNTA(F399:AR399)</f>
        <v>1</v>
      </c>
    </row>
    <row r="400" spans="1:49" s="1" customFormat="1" ht="12.75">
      <c r="A400" s="9"/>
      <c r="B400" s="26" t="s">
        <v>442</v>
      </c>
      <c r="C400" s="27" t="s">
        <v>532</v>
      </c>
      <c r="D400" s="59" t="s">
        <v>191</v>
      </c>
      <c r="E400" s="19" t="s">
        <v>15</v>
      </c>
      <c r="F400" s="88"/>
      <c r="P400" s="119"/>
      <c r="Q400" s="119"/>
      <c r="R400" s="119"/>
      <c r="S400" s="119"/>
      <c r="T400" s="119"/>
      <c r="U400" s="119"/>
      <c r="AD400" s="1">
        <v>42.76</v>
      </c>
      <c r="AK400" s="119"/>
      <c r="AL400" s="119"/>
      <c r="AM400" s="119"/>
      <c r="AN400" s="119"/>
      <c r="AO400" s="119"/>
      <c r="AQ400" s="202"/>
      <c r="AR400" s="74"/>
      <c r="AS400" s="142">
        <f>LARGE(F400:AR400,1)</f>
        <v>42.76</v>
      </c>
      <c r="AT400" s="7"/>
      <c r="AU400" s="7"/>
      <c r="AV400" s="8">
        <f>SUM(AS400:AU400)/3</f>
        <v>14.253333333333332</v>
      </c>
      <c r="AW400" s="39">
        <f>COUNTA(F400:AR400)</f>
        <v>1</v>
      </c>
    </row>
    <row r="401" spans="1:49" s="1" customFormat="1" ht="12.75">
      <c r="A401" s="9"/>
      <c r="B401" s="62" t="s">
        <v>442</v>
      </c>
      <c r="C401" s="27" t="s">
        <v>1089</v>
      </c>
      <c r="D401" s="59" t="s">
        <v>123</v>
      </c>
      <c r="E401" s="28" t="s">
        <v>10</v>
      </c>
      <c r="F401" s="89"/>
      <c r="P401" s="119"/>
      <c r="Q401" s="119"/>
      <c r="R401" s="119"/>
      <c r="S401" s="119"/>
      <c r="T401" s="119"/>
      <c r="U401" s="119"/>
      <c r="AK401" s="119"/>
      <c r="AL401" s="119">
        <v>42.22</v>
      </c>
      <c r="AM401" s="119"/>
      <c r="AN401" s="119"/>
      <c r="AO401" s="119"/>
      <c r="AQ401" s="202"/>
      <c r="AR401" s="74"/>
      <c r="AS401" s="142">
        <f>LARGE(F401:AR401,1)</f>
        <v>42.22</v>
      </c>
      <c r="AT401" s="7"/>
      <c r="AU401" s="7"/>
      <c r="AV401" s="8">
        <f>SUM(AS401:AU401)/3</f>
        <v>14.073333333333332</v>
      </c>
      <c r="AW401" s="39">
        <f>COUNTA(F401:AR401)</f>
        <v>1</v>
      </c>
    </row>
    <row r="402" spans="1:49" s="1" customFormat="1" ht="12.75">
      <c r="A402" s="9"/>
      <c r="B402" s="26" t="s">
        <v>442</v>
      </c>
      <c r="C402" s="27" t="s">
        <v>818</v>
      </c>
      <c r="D402" s="59" t="s">
        <v>11</v>
      </c>
      <c r="E402" s="19" t="s">
        <v>22</v>
      </c>
      <c r="F402" s="88"/>
      <c r="J402" s="1">
        <v>41.67</v>
      </c>
      <c r="P402" s="119"/>
      <c r="Q402" s="119"/>
      <c r="R402" s="119"/>
      <c r="S402" s="119"/>
      <c r="T402" s="119"/>
      <c r="U402" s="119"/>
      <c r="AK402" s="119"/>
      <c r="AL402" s="119"/>
      <c r="AM402" s="119"/>
      <c r="AN402" s="119"/>
      <c r="AO402" s="119"/>
      <c r="AQ402" s="202"/>
      <c r="AR402" s="74"/>
      <c r="AS402" s="142">
        <f>LARGE(F402:AR402,1)</f>
        <v>41.67</v>
      </c>
      <c r="AT402" s="7"/>
      <c r="AU402" s="7"/>
      <c r="AV402" s="8">
        <f>SUM(AS402:AU402)/3</f>
        <v>13.89</v>
      </c>
      <c r="AW402" s="39">
        <f>COUNTA(F402:AR402)</f>
        <v>1</v>
      </c>
    </row>
    <row r="403" spans="1:49" s="1" customFormat="1" ht="12.75">
      <c r="A403" s="9">
        <v>228</v>
      </c>
      <c r="B403" s="26" t="s">
        <v>10</v>
      </c>
      <c r="C403" s="27" t="s">
        <v>276</v>
      </c>
      <c r="D403" s="59" t="s">
        <v>277</v>
      </c>
      <c r="E403" s="19" t="s">
        <v>10</v>
      </c>
      <c r="F403" s="88"/>
      <c r="I403" s="1">
        <v>12</v>
      </c>
      <c r="O403" s="1">
        <v>16.71</v>
      </c>
      <c r="P403" s="119">
        <v>5.87</v>
      </c>
      <c r="Q403" s="119"/>
      <c r="R403" s="119"/>
      <c r="S403" s="119"/>
      <c r="T403" s="119"/>
      <c r="U403" s="119"/>
      <c r="AC403" s="1">
        <v>12.42</v>
      </c>
      <c r="AK403" s="119"/>
      <c r="AL403" s="119"/>
      <c r="AM403" s="119"/>
      <c r="AN403" s="119"/>
      <c r="AO403" s="119"/>
      <c r="AQ403" s="202"/>
      <c r="AR403" s="74"/>
      <c r="AS403" s="142">
        <f>LARGE(F403:AR403,1)</f>
        <v>16.71</v>
      </c>
      <c r="AT403" s="7">
        <f>LARGE(F403:AR403,2)</f>
        <v>12.42</v>
      </c>
      <c r="AU403" s="7">
        <f>LARGE(F403:AR403,3)</f>
        <v>12</v>
      </c>
      <c r="AV403" s="8">
        <f>SUM(AS403:AU403)/3</f>
        <v>13.71</v>
      </c>
      <c r="AW403" s="39">
        <f>COUNTA(F403:AR403)</f>
        <v>4</v>
      </c>
    </row>
    <row r="404" spans="1:49" s="1" customFormat="1" ht="12.75">
      <c r="A404" s="9"/>
      <c r="B404" s="26" t="s">
        <v>38</v>
      </c>
      <c r="C404" s="27" t="s">
        <v>227</v>
      </c>
      <c r="D404" s="59" t="s">
        <v>262</v>
      </c>
      <c r="E404" s="19" t="s">
        <v>10</v>
      </c>
      <c r="F404" s="88"/>
      <c r="J404" s="1">
        <v>41.11</v>
      </c>
      <c r="P404" s="119"/>
      <c r="Q404" s="119"/>
      <c r="R404" s="119"/>
      <c r="S404" s="119"/>
      <c r="T404" s="119"/>
      <c r="U404" s="119"/>
      <c r="AK404" s="119"/>
      <c r="AL404" s="119"/>
      <c r="AM404" s="119"/>
      <c r="AN404" s="119"/>
      <c r="AO404" s="119"/>
      <c r="AQ404" s="202"/>
      <c r="AR404" s="74"/>
      <c r="AS404" s="142">
        <f>LARGE(F404:AR404,1)</f>
        <v>41.11</v>
      </c>
      <c r="AT404" s="7"/>
      <c r="AU404" s="7"/>
      <c r="AV404" s="8">
        <f>SUM(AS404:AU404)/3</f>
        <v>13.703333333333333</v>
      </c>
      <c r="AW404" s="39">
        <f>COUNTA(F404:AR404)</f>
        <v>1</v>
      </c>
    </row>
    <row r="405" spans="1:49" s="1" customFormat="1" ht="12.75">
      <c r="A405" s="9"/>
      <c r="B405" s="26" t="s">
        <v>442</v>
      </c>
      <c r="C405" s="27" t="s">
        <v>577</v>
      </c>
      <c r="D405" s="59" t="s">
        <v>650</v>
      </c>
      <c r="E405" s="19" t="s">
        <v>10</v>
      </c>
      <c r="F405" s="88"/>
      <c r="H405" s="1">
        <v>17.76</v>
      </c>
      <c r="P405" s="119"/>
      <c r="Q405" s="119"/>
      <c r="R405" s="119"/>
      <c r="S405" s="119"/>
      <c r="T405" s="119"/>
      <c r="U405" s="119"/>
      <c r="AK405" s="119"/>
      <c r="AL405" s="119"/>
      <c r="AM405" s="119"/>
      <c r="AN405" s="119"/>
      <c r="AO405" s="119"/>
      <c r="AQ405" s="202"/>
      <c r="AR405" s="74">
        <v>23.11</v>
      </c>
      <c r="AS405" s="142">
        <f>LARGE(F405:AR405,1)</f>
        <v>23.11</v>
      </c>
      <c r="AT405" s="7">
        <f>LARGE(F405:AR405,2)</f>
        <v>17.76</v>
      </c>
      <c r="AU405" s="7"/>
      <c r="AV405" s="8">
        <f>SUM(AS405:AU405)/3</f>
        <v>13.623333333333335</v>
      </c>
      <c r="AW405" s="39">
        <f>COUNTA(F405:AR405)</f>
        <v>2</v>
      </c>
    </row>
    <row r="406" spans="1:49" s="1" customFormat="1" ht="12.75">
      <c r="A406" s="9"/>
      <c r="B406" s="26" t="s">
        <v>442</v>
      </c>
      <c r="C406" s="27" t="s">
        <v>240</v>
      </c>
      <c r="D406" s="59" t="s">
        <v>572</v>
      </c>
      <c r="E406" s="19" t="s">
        <v>38</v>
      </c>
      <c r="F406" s="88"/>
      <c r="P406" s="119"/>
      <c r="Q406" s="119"/>
      <c r="R406" s="119"/>
      <c r="S406" s="119"/>
      <c r="T406" s="119"/>
      <c r="U406" s="119"/>
      <c r="W406" s="1">
        <v>40.8</v>
      </c>
      <c r="AK406" s="119"/>
      <c r="AL406" s="119"/>
      <c r="AM406" s="119"/>
      <c r="AN406" s="119"/>
      <c r="AO406" s="119"/>
      <c r="AQ406" s="202"/>
      <c r="AR406" s="74"/>
      <c r="AS406" s="142">
        <f>LARGE(F406:AR406,1)</f>
        <v>40.8</v>
      </c>
      <c r="AT406" s="7"/>
      <c r="AU406" s="7"/>
      <c r="AV406" s="8">
        <f>SUM(AS406:AU406)/3</f>
        <v>13.6</v>
      </c>
      <c r="AW406" s="39">
        <f>COUNTA(F406:AR406)</f>
        <v>1</v>
      </c>
    </row>
    <row r="407" spans="1:49" s="1" customFormat="1" ht="12.75">
      <c r="A407" s="9"/>
      <c r="B407" s="26" t="s">
        <v>38</v>
      </c>
      <c r="C407" s="30" t="s">
        <v>498</v>
      </c>
      <c r="D407" s="59" t="s">
        <v>499</v>
      </c>
      <c r="E407" s="19" t="s">
        <v>15</v>
      </c>
      <c r="F407" s="88"/>
      <c r="J407" s="1">
        <v>12.13</v>
      </c>
      <c r="P407" s="119"/>
      <c r="Q407" s="119"/>
      <c r="R407" s="119"/>
      <c r="S407" s="119"/>
      <c r="T407" s="119"/>
      <c r="U407" s="119"/>
      <c r="X407" s="1">
        <v>28.36</v>
      </c>
      <c r="AK407" s="119"/>
      <c r="AL407" s="119"/>
      <c r="AM407" s="119"/>
      <c r="AN407" s="119"/>
      <c r="AO407" s="119"/>
      <c r="AQ407" s="202"/>
      <c r="AR407" s="74"/>
      <c r="AS407" s="142">
        <f>LARGE(F407:AR407,1)</f>
        <v>28.36</v>
      </c>
      <c r="AT407" s="7">
        <f>LARGE(F407:AR407,2)</f>
        <v>12.13</v>
      </c>
      <c r="AU407" s="7"/>
      <c r="AV407" s="8">
        <f>SUM(AS407:AU407)/3</f>
        <v>13.496666666666668</v>
      </c>
      <c r="AW407" s="39">
        <f>COUNTA(F407:AR407)</f>
        <v>2</v>
      </c>
    </row>
    <row r="408" spans="1:49" s="1" customFormat="1" ht="12.75">
      <c r="A408" s="9"/>
      <c r="B408" s="26" t="s">
        <v>442</v>
      </c>
      <c r="C408" s="27" t="s">
        <v>933</v>
      </c>
      <c r="D408" s="59" t="s">
        <v>92</v>
      </c>
      <c r="E408" s="19" t="s">
        <v>10</v>
      </c>
      <c r="F408" s="88"/>
      <c r="P408" s="119"/>
      <c r="Q408" s="119"/>
      <c r="R408" s="119">
        <v>40.44</v>
      </c>
      <c r="S408" s="119"/>
      <c r="T408" s="119"/>
      <c r="U408" s="119"/>
      <c r="AK408" s="119"/>
      <c r="AL408" s="119"/>
      <c r="AM408" s="119"/>
      <c r="AN408" s="119"/>
      <c r="AO408" s="119"/>
      <c r="AQ408" s="202"/>
      <c r="AR408" s="74"/>
      <c r="AS408" s="142">
        <f>LARGE(F408:AR408,1)</f>
        <v>40.44</v>
      </c>
      <c r="AT408" s="7"/>
      <c r="AU408" s="7"/>
      <c r="AV408" s="8">
        <f>SUM(AS408:AU408)/3</f>
        <v>13.479999999999999</v>
      </c>
      <c r="AW408" s="39">
        <f>COUNTA(F408:AR408)</f>
        <v>1</v>
      </c>
    </row>
    <row r="409" spans="1:49" s="1" customFormat="1" ht="12.75">
      <c r="A409" s="9">
        <v>229</v>
      </c>
      <c r="B409" s="41" t="s">
        <v>10</v>
      </c>
      <c r="C409" s="37" t="s">
        <v>789</v>
      </c>
      <c r="D409" s="67" t="s">
        <v>186</v>
      </c>
      <c r="E409" s="22" t="s">
        <v>10</v>
      </c>
      <c r="F409" s="90"/>
      <c r="H409" s="1">
        <v>6.11</v>
      </c>
      <c r="P409" s="119"/>
      <c r="Q409" s="119"/>
      <c r="R409" s="119"/>
      <c r="S409" s="119"/>
      <c r="T409" s="119"/>
      <c r="U409" s="119"/>
      <c r="AB409" s="1">
        <v>18.4</v>
      </c>
      <c r="AK409" s="119"/>
      <c r="AL409" s="119">
        <v>13.87</v>
      </c>
      <c r="AM409" s="119"/>
      <c r="AN409" s="119"/>
      <c r="AO409" s="119"/>
      <c r="AQ409" s="202">
        <v>7.58</v>
      </c>
      <c r="AR409" s="74"/>
      <c r="AS409" s="142">
        <f>LARGE(F409:AR409,1)</f>
        <v>18.4</v>
      </c>
      <c r="AT409" s="7">
        <f>LARGE(F409:AR409,2)</f>
        <v>13.87</v>
      </c>
      <c r="AU409" s="7">
        <f>LARGE(F409:AR409,3)</f>
        <v>7.58</v>
      </c>
      <c r="AV409" s="8">
        <f>SUM(AS409:AU409)/3</f>
        <v>13.283333333333331</v>
      </c>
      <c r="AW409" s="39">
        <f>COUNTA(F409:AR409)</f>
        <v>4</v>
      </c>
    </row>
    <row r="410" spans="1:49" s="1" customFormat="1" ht="12.75">
      <c r="A410" s="9"/>
      <c r="B410" s="26" t="s">
        <v>442</v>
      </c>
      <c r="C410" s="30" t="s">
        <v>498</v>
      </c>
      <c r="D410" s="59" t="s">
        <v>592</v>
      </c>
      <c r="E410" s="19" t="s">
        <v>15</v>
      </c>
      <c r="F410" s="88"/>
      <c r="J410" s="1">
        <v>39.82</v>
      </c>
      <c r="P410" s="119"/>
      <c r="Q410" s="119"/>
      <c r="R410" s="119"/>
      <c r="S410" s="119"/>
      <c r="T410" s="119"/>
      <c r="U410" s="119"/>
      <c r="AK410" s="119"/>
      <c r="AL410" s="119"/>
      <c r="AM410" s="119"/>
      <c r="AN410" s="119"/>
      <c r="AO410" s="119"/>
      <c r="AQ410" s="202"/>
      <c r="AR410" s="74"/>
      <c r="AS410" s="142">
        <f>LARGE(F410:AR410,1)</f>
        <v>39.82</v>
      </c>
      <c r="AT410" s="7"/>
      <c r="AU410" s="7"/>
      <c r="AV410" s="8">
        <f>SUM(AS410:AU410)/3</f>
        <v>13.273333333333333</v>
      </c>
      <c r="AW410" s="39">
        <f>COUNTA(F410:AR410)</f>
        <v>1</v>
      </c>
    </row>
    <row r="411" spans="1:49" s="1" customFormat="1" ht="12.75">
      <c r="A411" s="9"/>
      <c r="B411" s="26" t="s">
        <v>442</v>
      </c>
      <c r="C411" s="27" t="s">
        <v>663</v>
      </c>
      <c r="D411" s="72" t="s">
        <v>604</v>
      </c>
      <c r="E411" s="19" t="s">
        <v>38</v>
      </c>
      <c r="F411" s="88"/>
      <c r="P411" s="119"/>
      <c r="Q411" s="119"/>
      <c r="R411" s="119"/>
      <c r="S411" s="119"/>
      <c r="T411" s="119"/>
      <c r="U411" s="119"/>
      <c r="W411" s="1">
        <v>39.44</v>
      </c>
      <c r="AK411" s="119"/>
      <c r="AL411" s="119"/>
      <c r="AM411" s="119"/>
      <c r="AN411" s="119"/>
      <c r="AO411" s="119"/>
      <c r="AQ411" s="202"/>
      <c r="AR411" s="74"/>
      <c r="AS411" s="142">
        <f>LARGE(F411:AR411,1)</f>
        <v>39.44</v>
      </c>
      <c r="AT411" s="7"/>
      <c r="AU411" s="7"/>
      <c r="AV411" s="8">
        <f>SUM(AS411:AU411)/3</f>
        <v>13.146666666666667</v>
      </c>
      <c r="AW411" s="39">
        <f>COUNTA(F411:AR411)</f>
        <v>1</v>
      </c>
    </row>
    <row r="412" spans="1:49" s="1" customFormat="1" ht="12.75">
      <c r="A412" s="9"/>
      <c r="B412" s="26" t="s">
        <v>442</v>
      </c>
      <c r="C412" s="27" t="s">
        <v>985</v>
      </c>
      <c r="D412" s="59" t="s">
        <v>372</v>
      </c>
      <c r="E412" s="19" t="s">
        <v>15</v>
      </c>
      <c r="F412" s="88"/>
      <c r="P412" s="119"/>
      <c r="Q412" s="119"/>
      <c r="R412" s="119"/>
      <c r="S412" s="119"/>
      <c r="T412" s="119"/>
      <c r="U412" s="119"/>
      <c r="X412" s="1">
        <v>39.44</v>
      </c>
      <c r="AK412" s="119"/>
      <c r="AL412" s="119"/>
      <c r="AM412" s="119"/>
      <c r="AN412" s="119"/>
      <c r="AO412" s="119"/>
      <c r="AQ412" s="202"/>
      <c r="AR412" s="74"/>
      <c r="AS412" s="142">
        <f>LARGE(F412:AR412,1)</f>
        <v>39.44</v>
      </c>
      <c r="AT412" s="7"/>
      <c r="AU412" s="7"/>
      <c r="AV412" s="8">
        <f>SUM(AS412:AU412)/3</f>
        <v>13.146666666666667</v>
      </c>
      <c r="AW412" s="39">
        <f>COUNTA(F412:AR412)</f>
        <v>1</v>
      </c>
    </row>
    <row r="413" spans="1:49" s="1" customFormat="1" ht="12.75">
      <c r="A413" s="9">
        <v>230</v>
      </c>
      <c r="B413" s="26" t="s">
        <v>10</v>
      </c>
      <c r="C413" s="27" t="s">
        <v>39</v>
      </c>
      <c r="D413" s="59" t="s">
        <v>377</v>
      </c>
      <c r="E413" s="19" t="s">
        <v>10</v>
      </c>
      <c r="F413" s="88"/>
      <c r="P413" s="119"/>
      <c r="Q413" s="119"/>
      <c r="R413" s="119"/>
      <c r="S413" s="119">
        <v>9.33</v>
      </c>
      <c r="T413" s="119">
        <v>18.13</v>
      </c>
      <c r="U413" s="119">
        <v>11.67</v>
      </c>
      <c r="AK413" s="119"/>
      <c r="AL413" s="119"/>
      <c r="AM413" s="119"/>
      <c r="AN413" s="119"/>
      <c r="AO413" s="119"/>
      <c r="AQ413" s="202"/>
      <c r="AR413" s="74"/>
      <c r="AS413" s="142">
        <f>LARGE(F413:AR413,1)</f>
        <v>18.13</v>
      </c>
      <c r="AT413" s="7">
        <f>LARGE(F413:AR413,2)</f>
        <v>11.67</v>
      </c>
      <c r="AU413" s="7">
        <f>LARGE(F413:AR413,3)</f>
        <v>9.33</v>
      </c>
      <c r="AV413" s="8">
        <f>SUM(AS413:AU413)/3</f>
        <v>13.043333333333331</v>
      </c>
      <c r="AW413" s="39">
        <f>COUNTA(F413:AR413)</f>
        <v>3</v>
      </c>
    </row>
    <row r="414" spans="1:49" s="21" customFormat="1" ht="12.75">
      <c r="A414" s="9"/>
      <c r="B414" s="26" t="s">
        <v>442</v>
      </c>
      <c r="C414" s="27" t="s">
        <v>1081</v>
      </c>
      <c r="D414" s="59" t="s">
        <v>1082</v>
      </c>
      <c r="E414" s="19" t="s">
        <v>25</v>
      </c>
      <c r="F414" s="88"/>
      <c r="P414" s="120"/>
      <c r="Q414" s="120"/>
      <c r="R414" s="120"/>
      <c r="S414" s="120"/>
      <c r="T414" s="120"/>
      <c r="U414" s="120"/>
      <c r="AI414" s="21">
        <v>38.93</v>
      </c>
      <c r="AK414" s="120"/>
      <c r="AL414" s="120"/>
      <c r="AM414" s="120"/>
      <c r="AN414" s="120"/>
      <c r="AO414" s="120"/>
      <c r="AQ414" s="204"/>
      <c r="AR414" s="139"/>
      <c r="AS414" s="142">
        <f>LARGE(F414:AR414,1)</f>
        <v>38.93</v>
      </c>
      <c r="AT414" s="7"/>
      <c r="AU414" s="7"/>
      <c r="AV414" s="8">
        <f>SUM(AS414:AU414)/3</f>
        <v>12.976666666666667</v>
      </c>
      <c r="AW414" s="39">
        <f>COUNTA(F414:AR414)</f>
        <v>1</v>
      </c>
    </row>
    <row r="415" spans="1:49" s="1" customFormat="1" ht="12.75">
      <c r="A415" s="9"/>
      <c r="B415" s="26" t="s">
        <v>442</v>
      </c>
      <c r="C415" s="27" t="s">
        <v>1033</v>
      </c>
      <c r="D415" s="72" t="s">
        <v>671</v>
      </c>
      <c r="E415" s="19" t="s">
        <v>63</v>
      </c>
      <c r="F415" s="88"/>
      <c r="P415" s="119"/>
      <c r="Q415" s="119"/>
      <c r="R415" s="119"/>
      <c r="S415" s="119"/>
      <c r="T415" s="119"/>
      <c r="U415" s="119"/>
      <c r="AA415" s="1">
        <v>38.93</v>
      </c>
      <c r="AK415" s="119"/>
      <c r="AL415" s="119"/>
      <c r="AM415" s="119"/>
      <c r="AN415" s="119"/>
      <c r="AO415" s="119"/>
      <c r="AQ415" s="202"/>
      <c r="AR415" s="74"/>
      <c r="AS415" s="142">
        <f>LARGE(F415:AR415,1)</f>
        <v>38.93</v>
      </c>
      <c r="AT415" s="7"/>
      <c r="AU415" s="7"/>
      <c r="AV415" s="8">
        <f>SUM(AS415:AU415)/3</f>
        <v>12.976666666666667</v>
      </c>
      <c r="AW415" s="39">
        <f>COUNTA(F415:AR415)</f>
        <v>1</v>
      </c>
    </row>
    <row r="416" spans="1:49" s="1" customFormat="1" ht="12.75">
      <c r="A416" s="42"/>
      <c r="B416" s="26" t="s">
        <v>10</v>
      </c>
      <c r="C416" s="27" t="s">
        <v>348</v>
      </c>
      <c r="D416" s="59" t="s">
        <v>349</v>
      </c>
      <c r="E416" s="19" t="s">
        <v>10</v>
      </c>
      <c r="F416" s="88"/>
      <c r="P416" s="119"/>
      <c r="Q416" s="119"/>
      <c r="R416" s="119"/>
      <c r="S416" s="119"/>
      <c r="T416" s="119"/>
      <c r="U416" s="119"/>
      <c r="AK416" s="119"/>
      <c r="AL416" s="119"/>
      <c r="AM416" s="119"/>
      <c r="AN416" s="119"/>
      <c r="AO416" s="119"/>
      <c r="AQ416" s="202">
        <v>38.89</v>
      </c>
      <c r="AR416" s="74"/>
      <c r="AS416" s="142">
        <f>LARGE(F416:AR416,1)</f>
        <v>38.89</v>
      </c>
      <c r="AT416" s="7"/>
      <c r="AU416" s="7"/>
      <c r="AV416" s="8">
        <f>SUM(AS416:AU416)/3</f>
        <v>12.963333333333333</v>
      </c>
      <c r="AW416" s="39">
        <f>COUNTA(F416:AR416)</f>
        <v>1</v>
      </c>
    </row>
    <row r="417" spans="1:49" s="1" customFormat="1" ht="12.75">
      <c r="A417" s="9"/>
      <c r="B417" s="26" t="s">
        <v>442</v>
      </c>
      <c r="C417" s="27" t="s">
        <v>550</v>
      </c>
      <c r="D417" s="59" t="s">
        <v>551</v>
      </c>
      <c r="E417" s="19" t="s">
        <v>10</v>
      </c>
      <c r="F417" s="88"/>
      <c r="P417" s="119"/>
      <c r="Q417" s="119"/>
      <c r="R417" s="119"/>
      <c r="S417" s="119"/>
      <c r="T417" s="119"/>
      <c r="U417" s="119"/>
      <c r="V417" s="1">
        <v>38.89</v>
      </c>
      <c r="AK417" s="119"/>
      <c r="AL417" s="119"/>
      <c r="AM417" s="119"/>
      <c r="AN417" s="119"/>
      <c r="AO417" s="119"/>
      <c r="AQ417" s="202"/>
      <c r="AR417" s="74"/>
      <c r="AS417" s="142">
        <f>LARGE(F417:AR417,1)</f>
        <v>38.89</v>
      </c>
      <c r="AT417" s="7"/>
      <c r="AU417" s="7"/>
      <c r="AV417" s="8">
        <f>SUM(AS417:AU417)/3</f>
        <v>12.963333333333333</v>
      </c>
      <c r="AW417" s="39">
        <f>COUNTA(F417:AR417)</f>
        <v>1</v>
      </c>
    </row>
    <row r="418" spans="1:49" s="1" customFormat="1" ht="12.75">
      <c r="A418" s="9"/>
      <c r="B418" s="26" t="s">
        <v>442</v>
      </c>
      <c r="C418" s="27" t="s">
        <v>366</v>
      </c>
      <c r="D418" s="59" t="s">
        <v>367</v>
      </c>
      <c r="E418" s="19" t="s">
        <v>22</v>
      </c>
      <c r="F418" s="88"/>
      <c r="P418" s="119"/>
      <c r="Q418" s="119"/>
      <c r="R418" s="119"/>
      <c r="S418" s="119"/>
      <c r="T418" s="119"/>
      <c r="U418" s="119"/>
      <c r="AK418" s="119">
        <v>38.71</v>
      </c>
      <c r="AL418" s="119"/>
      <c r="AM418" s="119"/>
      <c r="AN418" s="119"/>
      <c r="AO418" s="119"/>
      <c r="AQ418" s="202"/>
      <c r="AR418" s="74"/>
      <c r="AS418" s="142">
        <f>LARGE(F418:AR418,1)</f>
        <v>38.71</v>
      </c>
      <c r="AT418" s="7"/>
      <c r="AU418" s="7"/>
      <c r="AV418" s="8">
        <f>SUM(AS418:AU418)/3</f>
        <v>12.903333333333334</v>
      </c>
      <c r="AW418" s="39">
        <f>COUNTA(F418:AR418)</f>
        <v>1</v>
      </c>
    </row>
    <row r="419" spans="1:49" s="1" customFormat="1" ht="12.75">
      <c r="A419" s="9"/>
      <c r="B419" s="26" t="s">
        <v>442</v>
      </c>
      <c r="C419" s="27" t="s">
        <v>182</v>
      </c>
      <c r="D419" s="59" t="s">
        <v>203</v>
      </c>
      <c r="E419" s="19" t="s">
        <v>38</v>
      </c>
      <c r="F419" s="88"/>
      <c r="M419" s="1">
        <v>21.47</v>
      </c>
      <c r="P419" s="119"/>
      <c r="Q419" s="119"/>
      <c r="R419" s="119"/>
      <c r="S419" s="119"/>
      <c r="T419" s="119"/>
      <c r="U419" s="119"/>
      <c r="AK419" s="119"/>
      <c r="AL419" s="119"/>
      <c r="AM419" s="119"/>
      <c r="AN419" s="119"/>
      <c r="AO419" s="119">
        <v>17.2</v>
      </c>
      <c r="AQ419" s="202"/>
      <c r="AR419" s="74"/>
      <c r="AS419" s="142">
        <f>LARGE(F419:AR419,1)</f>
        <v>21.47</v>
      </c>
      <c r="AT419" s="7">
        <f>LARGE(F419:AR419,2)</f>
        <v>17.2</v>
      </c>
      <c r="AU419" s="7"/>
      <c r="AV419" s="8">
        <f>SUM(AS419:AU419)/3</f>
        <v>12.89</v>
      </c>
      <c r="AW419" s="39">
        <f>COUNTA(F419:AR419)</f>
        <v>2</v>
      </c>
    </row>
    <row r="420" spans="1:49" s="1" customFormat="1" ht="12.75">
      <c r="A420" s="9"/>
      <c r="B420" s="26" t="s">
        <v>442</v>
      </c>
      <c r="C420" s="27" t="s">
        <v>1003</v>
      </c>
      <c r="D420" s="59" t="s">
        <v>1004</v>
      </c>
      <c r="E420" s="19" t="s">
        <v>15</v>
      </c>
      <c r="F420" s="88"/>
      <c r="P420" s="119"/>
      <c r="Q420" s="119"/>
      <c r="R420" s="119"/>
      <c r="S420" s="119"/>
      <c r="T420" s="119"/>
      <c r="U420" s="119"/>
      <c r="X420" s="1">
        <v>37.87</v>
      </c>
      <c r="AK420" s="119"/>
      <c r="AL420" s="119"/>
      <c r="AM420" s="119"/>
      <c r="AN420" s="119"/>
      <c r="AO420" s="119"/>
      <c r="AQ420" s="202"/>
      <c r="AR420" s="74"/>
      <c r="AS420" s="142">
        <f>LARGE(F420:AR420,1)</f>
        <v>37.87</v>
      </c>
      <c r="AT420" s="7"/>
      <c r="AU420" s="7"/>
      <c r="AV420" s="8">
        <f>SUM(AS420:AU420)/3</f>
        <v>12.623333333333333</v>
      </c>
      <c r="AW420" s="39">
        <f>COUNTA(F420:AR420)</f>
        <v>1</v>
      </c>
    </row>
    <row r="421" spans="1:49" ht="12.75">
      <c r="A421" s="9"/>
      <c r="B421" s="26" t="s">
        <v>10</v>
      </c>
      <c r="C421" s="27" t="s">
        <v>961</v>
      </c>
      <c r="D421" s="59" t="s">
        <v>962</v>
      </c>
      <c r="E421" s="19" t="s">
        <v>10</v>
      </c>
      <c r="F421" s="88"/>
      <c r="V421" s="4">
        <v>37.31</v>
      </c>
      <c r="AK421" s="118"/>
      <c r="AL421" s="118"/>
      <c r="AM421" s="118"/>
      <c r="AN421" s="118"/>
      <c r="AO421" s="118"/>
      <c r="AQ421" s="206"/>
      <c r="AR421" s="141"/>
      <c r="AS421" s="142">
        <f>LARGE(F421:AR421,1)</f>
        <v>37.31</v>
      </c>
      <c r="AT421" s="7"/>
      <c r="AU421" s="7"/>
      <c r="AV421" s="8">
        <f>SUM(AS421:AU421)/3</f>
        <v>12.436666666666667</v>
      </c>
      <c r="AW421" s="39">
        <f>COUNTA(F421:AR421)</f>
        <v>1</v>
      </c>
    </row>
    <row r="422" spans="1:49" s="21" customFormat="1" ht="12.75">
      <c r="A422" s="9"/>
      <c r="B422" s="26" t="s">
        <v>442</v>
      </c>
      <c r="C422" s="27" t="s">
        <v>999</v>
      </c>
      <c r="D422" s="59" t="s">
        <v>372</v>
      </c>
      <c r="E422" s="19" t="s">
        <v>15</v>
      </c>
      <c r="F422" s="88"/>
      <c r="P422" s="120"/>
      <c r="Q422" s="120"/>
      <c r="R422" s="120"/>
      <c r="S422" s="120"/>
      <c r="T422" s="120"/>
      <c r="U422" s="120"/>
      <c r="X422" s="21">
        <v>37.31</v>
      </c>
      <c r="AK422" s="120"/>
      <c r="AL422" s="120"/>
      <c r="AM422" s="120"/>
      <c r="AN422" s="120"/>
      <c r="AO422" s="120"/>
      <c r="AQ422" s="204"/>
      <c r="AR422" s="139"/>
      <c r="AS422" s="142">
        <f>LARGE(F422:AR422,1)</f>
        <v>37.31</v>
      </c>
      <c r="AT422" s="7"/>
      <c r="AU422" s="7"/>
      <c r="AV422" s="8">
        <f>SUM(AS422:AU422)/3</f>
        <v>12.436666666666667</v>
      </c>
      <c r="AW422" s="39">
        <f>COUNTA(F422:AR422)</f>
        <v>1</v>
      </c>
    </row>
    <row r="423" spans="1:49" s="1" customFormat="1" ht="12.75">
      <c r="A423" s="9"/>
      <c r="B423" s="26" t="s">
        <v>442</v>
      </c>
      <c r="C423" s="27" t="s">
        <v>1054</v>
      </c>
      <c r="D423" s="59" t="s">
        <v>443</v>
      </c>
      <c r="E423" s="19" t="s">
        <v>10</v>
      </c>
      <c r="F423" s="88"/>
      <c r="P423" s="119"/>
      <c r="Q423" s="119"/>
      <c r="R423" s="119"/>
      <c r="S423" s="119"/>
      <c r="T423" s="119"/>
      <c r="U423" s="119"/>
      <c r="AF423" s="1">
        <v>37.22</v>
      </c>
      <c r="AK423" s="119"/>
      <c r="AL423" s="119"/>
      <c r="AM423" s="119"/>
      <c r="AN423" s="119"/>
      <c r="AO423" s="119"/>
      <c r="AQ423" s="202"/>
      <c r="AR423" s="74"/>
      <c r="AS423" s="142">
        <f>LARGE(F423:AR423,1)</f>
        <v>37.22</v>
      </c>
      <c r="AT423" s="7"/>
      <c r="AU423" s="7"/>
      <c r="AV423" s="8">
        <f>SUM(AS423:AU423)/3</f>
        <v>12.406666666666666</v>
      </c>
      <c r="AW423" s="39">
        <f>COUNTA(F423:AR423)</f>
        <v>1</v>
      </c>
    </row>
    <row r="424" spans="1:49" s="1" customFormat="1" ht="12.75">
      <c r="A424" s="9"/>
      <c r="B424" s="26" t="s">
        <v>10</v>
      </c>
      <c r="C424" s="27" t="s">
        <v>311</v>
      </c>
      <c r="D424" s="59" t="s">
        <v>285</v>
      </c>
      <c r="E424" s="19" t="s">
        <v>15</v>
      </c>
      <c r="F424" s="88"/>
      <c r="J424" s="1">
        <v>13.98</v>
      </c>
      <c r="P424" s="119"/>
      <c r="Q424" s="119"/>
      <c r="R424" s="119"/>
      <c r="S424" s="119"/>
      <c r="T424" s="119"/>
      <c r="U424" s="119"/>
      <c r="X424" s="1">
        <v>23.11</v>
      </c>
      <c r="AK424" s="119"/>
      <c r="AL424" s="119"/>
      <c r="AM424" s="119"/>
      <c r="AN424" s="119"/>
      <c r="AO424" s="119"/>
      <c r="AQ424" s="202"/>
      <c r="AR424" s="74"/>
      <c r="AS424" s="142">
        <f>LARGE(F424:AR424,1)</f>
        <v>23.11</v>
      </c>
      <c r="AT424" s="7">
        <f>LARGE(F424:AR424,2)</f>
        <v>13.98</v>
      </c>
      <c r="AU424" s="7"/>
      <c r="AV424" s="8">
        <f>SUM(AS424:AU424)/3</f>
        <v>12.363333333333335</v>
      </c>
      <c r="AW424" s="39">
        <f>COUNTA(F424:AR424)</f>
        <v>2</v>
      </c>
    </row>
    <row r="425" spans="1:49" s="1" customFormat="1" ht="12.75">
      <c r="A425" s="9">
        <v>231</v>
      </c>
      <c r="B425" s="26" t="s">
        <v>10</v>
      </c>
      <c r="C425" s="27" t="s">
        <v>1072</v>
      </c>
      <c r="D425" s="72" t="s">
        <v>169</v>
      </c>
      <c r="E425" s="19" t="s">
        <v>10</v>
      </c>
      <c r="F425" s="88"/>
      <c r="P425" s="119"/>
      <c r="Q425" s="119"/>
      <c r="R425" s="119"/>
      <c r="S425" s="119"/>
      <c r="T425" s="119"/>
      <c r="U425" s="119"/>
      <c r="AE425" s="1">
        <v>7.58</v>
      </c>
      <c r="AH425" s="1">
        <v>12</v>
      </c>
      <c r="AK425" s="119"/>
      <c r="AL425" s="119"/>
      <c r="AM425" s="119"/>
      <c r="AN425" s="119">
        <v>9.64</v>
      </c>
      <c r="AO425" s="119"/>
      <c r="AQ425" s="202">
        <v>15.29</v>
      </c>
      <c r="AR425" s="74"/>
      <c r="AS425" s="142">
        <f>LARGE(F425:AR425,1)</f>
        <v>15.29</v>
      </c>
      <c r="AT425" s="7">
        <f>LARGE(F425:AR425,2)</f>
        <v>12</v>
      </c>
      <c r="AU425" s="7">
        <f>LARGE(F425:AR425,3)</f>
        <v>9.64</v>
      </c>
      <c r="AV425" s="8">
        <f>SUM(AS425:AU425)/3</f>
        <v>12.31</v>
      </c>
      <c r="AW425" s="39">
        <f>COUNTA(F425:AR425)</f>
        <v>4</v>
      </c>
    </row>
    <row r="426" spans="1:49" s="1" customFormat="1" ht="12.75">
      <c r="A426" s="9"/>
      <c r="B426" s="26" t="s">
        <v>442</v>
      </c>
      <c r="C426" s="27" t="s">
        <v>1102</v>
      </c>
      <c r="D426" s="59" t="s">
        <v>1104</v>
      </c>
      <c r="E426" s="19" t="s">
        <v>10</v>
      </c>
      <c r="F426" s="88"/>
      <c r="P426" s="119"/>
      <c r="Q426" s="119"/>
      <c r="R426" s="119"/>
      <c r="S426" s="119"/>
      <c r="T426" s="119"/>
      <c r="U426" s="119"/>
      <c r="AK426" s="119"/>
      <c r="AL426" s="119"/>
      <c r="AM426" s="119"/>
      <c r="AN426" s="119">
        <v>36.8</v>
      </c>
      <c r="AO426" s="119"/>
      <c r="AQ426" s="202"/>
      <c r="AR426" s="74"/>
      <c r="AS426" s="142">
        <f>LARGE(F426:AR426,1)</f>
        <v>36.8</v>
      </c>
      <c r="AT426" s="7"/>
      <c r="AU426" s="7"/>
      <c r="AV426" s="8">
        <f>SUM(AS426:AU426)/3</f>
        <v>12.266666666666666</v>
      </c>
      <c r="AW426" s="39">
        <f>COUNTA(F426:AR426)</f>
        <v>1</v>
      </c>
    </row>
    <row r="427" spans="1:49" s="1" customFormat="1" ht="12.75">
      <c r="A427" s="9"/>
      <c r="B427" s="26" t="s">
        <v>442</v>
      </c>
      <c r="C427" s="27" t="s">
        <v>218</v>
      </c>
      <c r="D427" s="59" t="s">
        <v>219</v>
      </c>
      <c r="E427" s="19" t="s">
        <v>10</v>
      </c>
      <c r="F427" s="88"/>
      <c r="P427" s="119"/>
      <c r="Q427" s="119"/>
      <c r="R427" s="119"/>
      <c r="S427" s="119"/>
      <c r="T427" s="119"/>
      <c r="U427" s="119"/>
      <c r="AF427" s="1">
        <v>36.67</v>
      </c>
      <c r="AK427" s="119"/>
      <c r="AL427" s="119"/>
      <c r="AM427" s="119"/>
      <c r="AN427" s="119"/>
      <c r="AO427" s="119"/>
      <c r="AQ427" s="202"/>
      <c r="AR427" s="74"/>
      <c r="AS427" s="142">
        <f>LARGE(F427:AR427,1)</f>
        <v>36.67</v>
      </c>
      <c r="AT427" s="7"/>
      <c r="AU427" s="7"/>
      <c r="AV427" s="8">
        <f>SUM(AS427:AU427)/3</f>
        <v>12.223333333333334</v>
      </c>
      <c r="AW427" s="39">
        <f>COUNTA(F427:AR427)</f>
        <v>1</v>
      </c>
    </row>
    <row r="428" spans="1:49" s="1" customFormat="1" ht="12.75">
      <c r="A428" s="9"/>
      <c r="B428" s="26" t="s">
        <v>442</v>
      </c>
      <c r="C428" s="36" t="s">
        <v>1079</v>
      </c>
      <c r="D428" s="67" t="s">
        <v>1080</v>
      </c>
      <c r="E428" s="22"/>
      <c r="F428" s="90"/>
      <c r="P428" s="119"/>
      <c r="Q428" s="119"/>
      <c r="R428" s="119"/>
      <c r="S428" s="119"/>
      <c r="T428" s="119"/>
      <c r="U428" s="119"/>
      <c r="AI428" s="1">
        <v>36.29</v>
      </c>
      <c r="AK428" s="119"/>
      <c r="AL428" s="119"/>
      <c r="AM428" s="119"/>
      <c r="AN428" s="119"/>
      <c r="AO428" s="119"/>
      <c r="AQ428" s="202"/>
      <c r="AR428" s="74"/>
      <c r="AS428" s="142">
        <f>LARGE(F428:AR428,1)</f>
        <v>36.29</v>
      </c>
      <c r="AT428" s="7"/>
      <c r="AU428" s="7"/>
      <c r="AV428" s="8">
        <f>SUM(AS428:AU428)/3</f>
        <v>12.096666666666666</v>
      </c>
      <c r="AW428" s="39">
        <f>COUNTA(F428:AR428)</f>
        <v>1</v>
      </c>
    </row>
    <row r="429" spans="1:49" s="1" customFormat="1" ht="12.75">
      <c r="A429" s="9"/>
      <c r="B429" s="26" t="s">
        <v>442</v>
      </c>
      <c r="C429" s="27" t="s">
        <v>1193</v>
      </c>
      <c r="D429" s="59" t="s">
        <v>389</v>
      </c>
      <c r="E429" s="19" t="s">
        <v>10</v>
      </c>
      <c r="F429" s="88"/>
      <c r="P429" s="119"/>
      <c r="Q429" s="119"/>
      <c r="R429" s="119"/>
      <c r="S429" s="119"/>
      <c r="T429" s="119"/>
      <c r="U429" s="119"/>
      <c r="AK429" s="119"/>
      <c r="AL429" s="119"/>
      <c r="AM429" s="119"/>
      <c r="AN429" s="119"/>
      <c r="AO429" s="119"/>
      <c r="AQ429" s="202"/>
      <c r="AR429" s="74">
        <v>36.27</v>
      </c>
      <c r="AS429" s="142">
        <f>LARGE(F429:AR429,1)</f>
        <v>36.27</v>
      </c>
      <c r="AT429" s="7"/>
      <c r="AU429" s="7"/>
      <c r="AV429" s="8">
        <f>SUM(AS429:AU429)/3</f>
        <v>12.090000000000002</v>
      </c>
      <c r="AW429" s="39">
        <f>COUNTA(F429:AR429)</f>
        <v>1</v>
      </c>
    </row>
    <row r="430" spans="1:49" s="21" customFormat="1" ht="12.75">
      <c r="A430" s="9"/>
      <c r="B430" s="26" t="s">
        <v>10</v>
      </c>
      <c r="C430" s="27" t="s">
        <v>439</v>
      </c>
      <c r="D430" s="59" t="s">
        <v>74</v>
      </c>
      <c r="E430" s="19" t="s">
        <v>10</v>
      </c>
      <c r="F430" s="88"/>
      <c r="P430" s="120"/>
      <c r="Q430" s="120"/>
      <c r="R430" s="120"/>
      <c r="S430" s="120"/>
      <c r="T430" s="120"/>
      <c r="U430" s="120"/>
      <c r="AK430" s="120"/>
      <c r="AL430" s="120"/>
      <c r="AM430" s="120"/>
      <c r="AN430" s="120">
        <v>36.27</v>
      </c>
      <c r="AO430" s="120"/>
      <c r="AQ430" s="204"/>
      <c r="AR430" s="139"/>
      <c r="AS430" s="142">
        <f>LARGE(F430:AR430,1)</f>
        <v>36.27</v>
      </c>
      <c r="AT430" s="7"/>
      <c r="AU430" s="7"/>
      <c r="AV430" s="8">
        <f>SUM(AS430:AU430)/3</f>
        <v>12.090000000000002</v>
      </c>
      <c r="AW430" s="39">
        <f>COUNTA(F430:AR430)</f>
        <v>1</v>
      </c>
    </row>
    <row r="431" spans="1:49" s="1" customFormat="1" ht="12.75">
      <c r="A431" s="9"/>
      <c r="B431" s="26" t="s">
        <v>442</v>
      </c>
      <c r="C431" s="27" t="s">
        <v>324</v>
      </c>
      <c r="D431" s="59" t="s">
        <v>968</v>
      </c>
      <c r="E431" s="19" t="s">
        <v>38</v>
      </c>
      <c r="F431" s="88"/>
      <c r="P431" s="119"/>
      <c r="Q431" s="119"/>
      <c r="R431" s="119"/>
      <c r="S431" s="119"/>
      <c r="T431" s="119"/>
      <c r="U431" s="119"/>
      <c r="W431" s="1">
        <v>36.27</v>
      </c>
      <c r="AK431" s="119"/>
      <c r="AL431" s="119"/>
      <c r="AM431" s="119"/>
      <c r="AN431" s="119"/>
      <c r="AO431" s="119"/>
      <c r="AQ431" s="202"/>
      <c r="AR431" s="74"/>
      <c r="AS431" s="142">
        <f>LARGE(F431:AR431,1)</f>
        <v>36.27</v>
      </c>
      <c r="AT431" s="7"/>
      <c r="AU431" s="7"/>
      <c r="AV431" s="8">
        <f>SUM(AS431:AU431)/3</f>
        <v>12.090000000000002</v>
      </c>
      <c r="AW431" s="39">
        <f>COUNTA(F431:AR431)</f>
        <v>1</v>
      </c>
    </row>
    <row r="432" spans="1:49" s="1" customFormat="1" ht="12.75">
      <c r="A432" s="9"/>
      <c r="B432" s="26" t="s">
        <v>442</v>
      </c>
      <c r="C432" s="27" t="s">
        <v>1204</v>
      </c>
      <c r="D432" s="59" t="s">
        <v>36</v>
      </c>
      <c r="E432" s="19" t="s">
        <v>10</v>
      </c>
      <c r="F432" s="88"/>
      <c r="P432" s="119"/>
      <c r="Q432" s="119"/>
      <c r="R432" s="119"/>
      <c r="S432" s="119"/>
      <c r="T432" s="119"/>
      <c r="U432" s="119"/>
      <c r="AK432" s="119"/>
      <c r="AL432" s="119"/>
      <c r="AM432" s="119"/>
      <c r="AN432" s="119"/>
      <c r="AO432" s="119"/>
      <c r="AQ432" s="202"/>
      <c r="AR432" s="74">
        <v>36.11</v>
      </c>
      <c r="AS432" s="142">
        <f>LARGE(F432:AR432,1)</f>
        <v>36.11</v>
      </c>
      <c r="AT432" s="7"/>
      <c r="AU432" s="7"/>
      <c r="AV432" s="8">
        <f>SUM(AS432:AU432)/3</f>
        <v>12.036666666666667</v>
      </c>
      <c r="AW432" s="39">
        <f>COUNTA(F432:AR432)</f>
        <v>1</v>
      </c>
    </row>
    <row r="433" spans="1:49" s="1" customFormat="1" ht="12.75">
      <c r="A433" s="9">
        <v>232</v>
      </c>
      <c r="B433" s="26" t="s">
        <v>442</v>
      </c>
      <c r="C433" s="27" t="s">
        <v>530</v>
      </c>
      <c r="D433" s="59" t="s">
        <v>909</v>
      </c>
      <c r="E433" s="19" t="s">
        <v>350</v>
      </c>
      <c r="F433" s="88"/>
      <c r="M433" s="1">
        <v>12</v>
      </c>
      <c r="P433" s="119">
        <v>0.98</v>
      </c>
      <c r="Q433" s="119"/>
      <c r="R433" s="119"/>
      <c r="S433" s="119"/>
      <c r="T433" s="119"/>
      <c r="U433" s="119"/>
      <c r="W433" s="1">
        <v>23.11</v>
      </c>
      <c r="AK433" s="119"/>
      <c r="AL433" s="119"/>
      <c r="AM433" s="119"/>
      <c r="AN433" s="119"/>
      <c r="AO433" s="119"/>
      <c r="AQ433" s="202"/>
      <c r="AR433" s="74"/>
      <c r="AS433" s="142">
        <f>LARGE(F433:AR433,1)</f>
        <v>23.11</v>
      </c>
      <c r="AT433" s="7">
        <f>LARGE(F433:AR433,2)</f>
        <v>12</v>
      </c>
      <c r="AU433" s="7">
        <f>LARGE(F433:AR433,3)</f>
        <v>0.98</v>
      </c>
      <c r="AV433" s="8">
        <f>SUM(AS433:AU433)/3</f>
        <v>12.03</v>
      </c>
      <c r="AW433" s="39">
        <f>COUNTA(F433:AR433)</f>
        <v>3</v>
      </c>
    </row>
    <row r="434" spans="1:49" s="1" customFormat="1" ht="12.75">
      <c r="A434" s="9"/>
      <c r="B434" s="26" t="s">
        <v>442</v>
      </c>
      <c r="C434" s="27" t="s">
        <v>495</v>
      </c>
      <c r="D434" s="59" t="s">
        <v>119</v>
      </c>
      <c r="E434" s="19" t="s">
        <v>15</v>
      </c>
      <c r="F434" s="88"/>
      <c r="P434" s="119"/>
      <c r="Q434" s="119"/>
      <c r="R434" s="119"/>
      <c r="S434" s="119"/>
      <c r="T434" s="119"/>
      <c r="U434" s="119"/>
      <c r="X434" s="1">
        <v>35.78</v>
      </c>
      <c r="AK434" s="119"/>
      <c r="AL434" s="119"/>
      <c r="AM434" s="119"/>
      <c r="AN434" s="119"/>
      <c r="AO434" s="119"/>
      <c r="AQ434" s="202"/>
      <c r="AR434" s="74"/>
      <c r="AS434" s="142">
        <f>LARGE(F434:AR434,1)</f>
        <v>35.78</v>
      </c>
      <c r="AT434" s="7"/>
      <c r="AU434" s="7"/>
      <c r="AV434" s="8">
        <f>SUM(AS434:AU434)/3</f>
        <v>11.926666666666668</v>
      </c>
      <c r="AW434" s="39">
        <f>COUNTA(F434:AR434)</f>
        <v>1</v>
      </c>
    </row>
    <row r="435" spans="1:49" s="1" customFormat="1" ht="12.75">
      <c r="A435" s="9">
        <v>233</v>
      </c>
      <c r="B435" s="26" t="s">
        <v>442</v>
      </c>
      <c r="C435" s="27" t="s">
        <v>915</v>
      </c>
      <c r="D435" s="59" t="s">
        <v>916</v>
      </c>
      <c r="E435" s="19" t="s">
        <v>38</v>
      </c>
      <c r="F435" s="88"/>
      <c r="P435" s="119">
        <v>9.04</v>
      </c>
      <c r="Q435" s="119"/>
      <c r="R435" s="119"/>
      <c r="S435" s="119"/>
      <c r="T435" s="119"/>
      <c r="U435" s="119"/>
      <c r="W435" s="1">
        <v>17.2</v>
      </c>
      <c r="AK435" s="119"/>
      <c r="AL435" s="119"/>
      <c r="AM435" s="119"/>
      <c r="AN435" s="119"/>
      <c r="AO435" s="119">
        <v>9.07</v>
      </c>
      <c r="AQ435" s="202"/>
      <c r="AR435" s="74"/>
      <c r="AS435" s="142">
        <f>LARGE(F435:AR435,1)</f>
        <v>17.2</v>
      </c>
      <c r="AT435" s="7">
        <f>LARGE(F435:AR435,2)</f>
        <v>9.07</v>
      </c>
      <c r="AU435" s="7">
        <f>LARGE(F435:AR435,3)</f>
        <v>9.04</v>
      </c>
      <c r="AV435" s="8">
        <f>SUM(AS435:AU435)/3</f>
        <v>11.770000000000001</v>
      </c>
      <c r="AW435" s="39">
        <f>COUNTA(F435:AR435)</f>
        <v>3</v>
      </c>
    </row>
    <row r="436" spans="1:49" s="1" customFormat="1" ht="12.75">
      <c r="A436" s="9"/>
      <c r="B436" s="26" t="s">
        <v>10</v>
      </c>
      <c r="C436" s="27" t="s">
        <v>156</v>
      </c>
      <c r="D436" s="59" t="s">
        <v>561</v>
      </c>
      <c r="E436" s="19" t="s">
        <v>25</v>
      </c>
      <c r="F436" s="88"/>
      <c r="P436" s="119"/>
      <c r="Q436" s="119"/>
      <c r="R436" s="119"/>
      <c r="S436" s="119"/>
      <c r="T436" s="119"/>
      <c r="U436" s="119"/>
      <c r="AA436" s="1">
        <v>17.6</v>
      </c>
      <c r="AJ436" s="1">
        <v>17.6</v>
      </c>
      <c r="AK436" s="119"/>
      <c r="AL436" s="119"/>
      <c r="AM436" s="119"/>
      <c r="AN436" s="119"/>
      <c r="AO436" s="119"/>
      <c r="AQ436" s="202"/>
      <c r="AR436" s="74"/>
      <c r="AS436" s="142">
        <f>LARGE(F436:AR436,1)</f>
        <v>17.6</v>
      </c>
      <c r="AT436" s="7">
        <f>LARGE(F436:AR436,2)</f>
        <v>17.6</v>
      </c>
      <c r="AU436" s="7"/>
      <c r="AV436" s="8">
        <f>SUM(AS436:AU436)/3</f>
        <v>11.733333333333334</v>
      </c>
      <c r="AW436" s="39">
        <f>COUNTA(F436:AR436)</f>
        <v>2</v>
      </c>
    </row>
    <row r="437" spans="1:49" s="1" customFormat="1" ht="12.75">
      <c r="A437" s="9"/>
      <c r="B437" s="26" t="s">
        <v>38</v>
      </c>
      <c r="C437" s="27" t="s">
        <v>631</v>
      </c>
      <c r="D437" s="59" t="s">
        <v>632</v>
      </c>
      <c r="E437" s="19" t="s">
        <v>25</v>
      </c>
      <c r="F437" s="88"/>
      <c r="P437" s="119"/>
      <c r="Q437" s="119"/>
      <c r="R437" s="119"/>
      <c r="S437" s="119"/>
      <c r="T437" s="119"/>
      <c r="U437" s="119"/>
      <c r="AI437" s="1">
        <v>35.2</v>
      </c>
      <c r="AK437" s="119"/>
      <c r="AL437" s="119"/>
      <c r="AM437" s="119"/>
      <c r="AN437" s="119"/>
      <c r="AO437" s="119"/>
      <c r="AQ437" s="202"/>
      <c r="AR437" s="74"/>
      <c r="AS437" s="142">
        <f>LARGE(F437:AR437,1)</f>
        <v>35.2</v>
      </c>
      <c r="AT437" s="7"/>
      <c r="AU437" s="7"/>
      <c r="AV437" s="8">
        <f>SUM(AS437:AU437)/3</f>
        <v>11.733333333333334</v>
      </c>
      <c r="AW437" s="39">
        <f>COUNTA(F437:AR437)</f>
        <v>1</v>
      </c>
    </row>
    <row r="438" spans="1:49" s="1" customFormat="1" ht="12.75">
      <c r="A438" s="9"/>
      <c r="B438" s="26" t="s">
        <v>442</v>
      </c>
      <c r="C438" s="27" t="s">
        <v>793</v>
      </c>
      <c r="D438" s="59" t="s">
        <v>17</v>
      </c>
      <c r="E438" s="19" t="s">
        <v>10</v>
      </c>
      <c r="F438" s="88"/>
      <c r="H438" s="1">
        <v>35.2</v>
      </c>
      <c r="P438" s="119"/>
      <c r="Q438" s="119"/>
      <c r="R438" s="119"/>
      <c r="S438" s="119"/>
      <c r="T438" s="119"/>
      <c r="U438" s="119"/>
      <c r="AK438" s="119"/>
      <c r="AL438" s="119"/>
      <c r="AM438" s="119"/>
      <c r="AN438" s="119"/>
      <c r="AO438" s="119"/>
      <c r="AQ438" s="202"/>
      <c r="AR438" s="74"/>
      <c r="AS438" s="142">
        <f>LARGE(F438:AR438,1)</f>
        <v>35.2</v>
      </c>
      <c r="AT438" s="7"/>
      <c r="AU438" s="7"/>
      <c r="AV438" s="8">
        <f>SUM(AS438:AU438)/3</f>
        <v>11.733333333333334</v>
      </c>
      <c r="AW438" s="39">
        <f>COUNTA(F438:AR438)</f>
        <v>1</v>
      </c>
    </row>
    <row r="439" spans="1:49" s="1" customFormat="1" ht="12.75">
      <c r="A439" s="9"/>
      <c r="B439" s="26" t="s">
        <v>442</v>
      </c>
      <c r="C439" s="27" t="s">
        <v>847</v>
      </c>
      <c r="D439" s="59" t="s">
        <v>848</v>
      </c>
      <c r="E439" s="19" t="s">
        <v>10</v>
      </c>
      <c r="F439" s="88"/>
      <c r="K439" s="1">
        <v>13.98</v>
      </c>
      <c r="P439" s="119"/>
      <c r="Q439" s="119">
        <v>21.16</v>
      </c>
      <c r="R439" s="119"/>
      <c r="S439" s="119"/>
      <c r="T439" s="119"/>
      <c r="U439" s="119"/>
      <c r="AK439" s="119"/>
      <c r="AL439" s="119"/>
      <c r="AM439" s="119"/>
      <c r="AN439" s="119"/>
      <c r="AO439" s="119"/>
      <c r="AQ439" s="202"/>
      <c r="AR439" s="74"/>
      <c r="AS439" s="142">
        <f>LARGE(F439:AR439,1)</f>
        <v>21.16</v>
      </c>
      <c r="AT439" s="7">
        <f>LARGE(F439:AR439,2)</f>
        <v>13.98</v>
      </c>
      <c r="AU439" s="7"/>
      <c r="AV439" s="8">
        <f>SUM(AS439:AU439)/3</f>
        <v>11.713333333333333</v>
      </c>
      <c r="AW439" s="39">
        <f>COUNTA(F439:AR439)</f>
        <v>2</v>
      </c>
    </row>
    <row r="440" spans="1:49" s="1" customFormat="1" ht="12.75">
      <c r="A440" s="9">
        <v>234</v>
      </c>
      <c r="B440" s="26" t="s">
        <v>10</v>
      </c>
      <c r="C440" s="27" t="s">
        <v>276</v>
      </c>
      <c r="D440" s="59" t="s">
        <v>106</v>
      </c>
      <c r="E440" s="19" t="s">
        <v>10</v>
      </c>
      <c r="F440" s="88"/>
      <c r="H440" s="1">
        <v>21.11</v>
      </c>
      <c r="I440" s="1">
        <v>8</v>
      </c>
      <c r="P440" s="119"/>
      <c r="Q440" s="119"/>
      <c r="R440" s="119"/>
      <c r="S440" s="119"/>
      <c r="T440" s="119"/>
      <c r="U440" s="119"/>
      <c r="Z440" s="1">
        <v>5.8</v>
      </c>
      <c r="AC440" s="1">
        <v>5.13</v>
      </c>
      <c r="AK440" s="119"/>
      <c r="AL440" s="119"/>
      <c r="AM440" s="119"/>
      <c r="AN440" s="119"/>
      <c r="AO440" s="119"/>
      <c r="AQ440" s="202"/>
      <c r="AR440" s="74"/>
      <c r="AS440" s="142">
        <f>LARGE(F440:AR440,1)</f>
        <v>21.11</v>
      </c>
      <c r="AT440" s="7">
        <f>LARGE(F440:AR440,2)</f>
        <v>8</v>
      </c>
      <c r="AU440" s="7">
        <f>LARGE(F440:AR440,3)</f>
        <v>5.8</v>
      </c>
      <c r="AV440" s="8">
        <f>SUM(AS440:AU440)/3</f>
        <v>11.636666666666665</v>
      </c>
      <c r="AW440" s="39">
        <f>COUNTA(F440:AR440)</f>
        <v>4</v>
      </c>
    </row>
    <row r="441" spans="1:49" s="1" customFormat="1" ht="12.75">
      <c r="A441" s="9"/>
      <c r="B441" s="26" t="s">
        <v>442</v>
      </c>
      <c r="C441" s="27" t="s">
        <v>977</v>
      </c>
      <c r="D441" s="59" t="s">
        <v>978</v>
      </c>
      <c r="E441" s="19" t="s">
        <v>15</v>
      </c>
      <c r="F441" s="88"/>
      <c r="P441" s="119"/>
      <c r="Q441" s="119"/>
      <c r="R441" s="119"/>
      <c r="S441" s="119"/>
      <c r="T441" s="119"/>
      <c r="U441" s="119"/>
      <c r="X441" s="1">
        <v>34.67</v>
      </c>
      <c r="AK441" s="119"/>
      <c r="AL441" s="119"/>
      <c r="AM441" s="119"/>
      <c r="AN441" s="119"/>
      <c r="AO441" s="119"/>
      <c r="AQ441" s="202"/>
      <c r="AR441" s="74"/>
      <c r="AS441" s="142">
        <f>LARGE(F441:AR441,1)</f>
        <v>34.67</v>
      </c>
      <c r="AT441" s="7"/>
      <c r="AU441" s="7"/>
      <c r="AV441" s="8">
        <f>SUM(AS441:AU441)/3</f>
        <v>11.556666666666667</v>
      </c>
      <c r="AW441" s="39">
        <f>COUNTA(F441:AR441)</f>
        <v>1</v>
      </c>
    </row>
    <row r="442" spans="1:49" s="1" customFormat="1" ht="12.75">
      <c r="A442" s="9"/>
      <c r="B442" s="26" t="s">
        <v>442</v>
      </c>
      <c r="C442" s="27" t="s">
        <v>108</v>
      </c>
      <c r="D442" s="59" t="s">
        <v>109</v>
      </c>
      <c r="E442" s="19" t="s">
        <v>10</v>
      </c>
      <c r="F442" s="88"/>
      <c r="P442" s="119">
        <v>34.44</v>
      </c>
      <c r="Q442" s="119"/>
      <c r="R442" s="119"/>
      <c r="S442" s="119"/>
      <c r="T442" s="119"/>
      <c r="U442" s="119"/>
      <c r="AK442" s="119"/>
      <c r="AL442" s="119"/>
      <c r="AM442" s="119"/>
      <c r="AN442" s="119"/>
      <c r="AO442" s="119"/>
      <c r="AQ442" s="202"/>
      <c r="AR442" s="74"/>
      <c r="AS442" s="142">
        <f>LARGE(F442:AR442,1)</f>
        <v>34.44</v>
      </c>
      <c r="AT442" s="7"/>
      <c r="AU442" s="7"/>
      <c r="AV442" s="8">
        <f>SUM(AS442:AU442)/3</f>
        <v>11.479999999999999</v>
      </c>
      <c r="AW442" s="39">
        <f>COUNTA(F442:AR442)</f>
        <v>1</v>
      </c>
    </row>
    <row r="443" spans="1:49" s="1" customFormat="1" ht="12.75">
      <c r="A443" s="9">
        <v>235</v>
      </c>
      <c r="B443" s="26" t="s">
        <v>10</v>
      </c>
      <c r="C443" s="27" t="s">
        <v>197</v>
      </c>
      <c r="D443" s="59" t="s">
        <v>323</v>
      </c>
      <c r="E443" s="19" t="s">
        <v>10</v>
      </c>
      <c r="F443" s="88"/>
      <c r="P443" s="119">
        <v>0.6</v>
      </c>
      <c r="Q443" s="119"/>
      <c r="R443" s="119">
        <v>2.49</v>
      </c>
      <c r="S443" s="119">
        <v>7.2</v>
      </c>
      <c r="T443" s="119">
        <v>1.56</v>
      </c>
      <c r="U443" s="119">
        <v>10.27</v>
      </c>
      <c r="AE443" s="1">
        <v>4.4</v>
      </c>
      <c r="AH443" s="1">
        <v>7.73</v>
      </c>
      <c r="AK443" s="119"/>
      <c r="AL443" s="119">
        <v>10.27</v>
      </c>
      <c r="AM443" s="119"/>
      <c r="AN443" s="119">
        <v>6.67</v>
      </c>
      <c r="AO443" s="119"/>
      <c r="AP443" s="1">
        <v>13.87</v>
      </c>
      <c r="AQ443" s="202"/>
      <c r="AR443" s="74"/>
      <c r="AS443" s="142">
        <f>LARGE(F443:AR443,1)</f>
        <v>13.87</v>
      </c>
      <c r="AT443" s="7">
        <f>LARGE(F443:AR443,2)</f>
        <v>10.27</v>
      </c>
      <c r="AU443" s="7">
        <f>LARGE(F443:AR443,3)</f>
        <v>10.27</v>
      </c>
      <c r="AV443" s="8">
        <f>SUM(AS443:AU443)/3</f>
        <v>11.469999999999999</v>
      </c>
      <c r="AW443" s="39">
        <f>COUNTA(F443:AR443)</f>
        <v>10</v>
      </c>
    </row>
    <row r="444" spans="1:49" s="1" customFormat="1" ht="12.75">
      <c r="A444" s="9"/>
      <c r="B444" s="26" t="s">
        <v>442</v>
      </c>
      <c r="C444" s="27" t="s">
        <v>936</v>
      </c>
      <c r="D444" s="59" t="s">
        <v>134</v>
      </c>
      <c r="E444" s="19" t="s">
        <v>10</v>
      </c>
      <c r="F444" s="88"/>
      <c r="P444" s="119"/>
      <c r="Q444" s="119"/>
      <c r="R444" s="119">
        <v>34.24</v>
      </c>
      <c r="S444" s="119"/>
      <c r="T444" s="119"/>
      <c r="U444" s="119"/>
      <c r="AK444" s="119"/>
      <c r="AL444" s="119"/>
      <c r="AM444" s="119"/>
      <c r="AN444" s="119"/>
      <c r="AO444" s="119"/>
      <c r="AQ444" s="202"/>
      <c r="AR444" s="74"/>
      <c r="AS444" s="142">
        <f>LARGE(F444:AR444,1)</f>
        <v>34.24</v>
      </c>
      <c r="AT444" s="7"/>
      <c r="AU444" s="7"/>
      <c r="AV444" s="8">
        <f>SUM(AS444:AU444)/3</f>
        <v>11.413333333333334</v>
      </c>
      <c r="AW444" s="39">
        <f>COUNTA(F444:AR444)</f>
        <v>1</v>
      </c>
    </row>
    <row r="445" spans="1:49" s="1" customFormat="1" ht="12.75">
      <c r="A445" s="9"/>
      <c r="B445" s="26" t="s">
        <v>442</v>
      </c>
      <c r="C445" s="27" t="s">
        <v>1042</v>
      </c>
      <c r="D445" s="59" t="s">
        <v>581</v>
      </c>
      <c r="E445" s="19" t="s">
        <v>535</v>
      </c>
      <c r="F445" s="88"/>
      <c r="P445" s="119"/>
      <c r="Q445" s="119"/>
      <c r="R445" s="119"/>
      <c r="S445" s="119"/>
      <c r="T445" s="119"/>
      <c r="U445" s="119"/>
      <c r="AD445" s="1">
        <v>34.22</v>
      </c>
      <c r="AK445" s="119"/>
      <c r="AL445" s="119"/>
      <c r="AM445" s="119"/>
      <c r="AN445" s="119"/>
      <c r="AO445" s="119"/>
      <c r="AQ445" s="202"/>
      <c r="AR445" s="74"/>
      <c r="AS445" s="142">
        <f>LARGE(F445:AR445,1)</f>
        <v>34.22</v>
      </c>
      <c r="AT445" s="7"/>
      <c r="AU445" s="7"/>
      <c r="AV445" s="8">
        <f>SUM(AS445:AU445)/3</f>
        <v>11.406666666666666</v>
      </c>
      <c r="AW445" s="39">
        <f>COUNTA(F445:AR445)</f>
        <v>1</v>
      </c>
    </row>
    <row r="446" spans="1:49" s="1" customFormat="1" ht="12.75">
      <c r="A446" s="9"/>
      <c r="B446" s="26" t="s">
        <v>10</v>
      </c>
      <c r="C446" s="27" t="s">
        <v>573</v>
      </c>
      <c r="D446" s="59" t="s">
        <v>612</v>
      </c>
      <c r="E446" s="19" t="s">
        <v>38</v>
      </c>
      <c r="F446" s="88"/>
      <c r="M446" s="1">
        <v>17.38</v>
      </c>
      <c r="P446" s="119"/>
      <c r="Q446" s="119"/>
      <c r="R446" s="119"/>
      <c r="S446" s="119"/>
      <c r="T446" s="119"/>
      <c r="U446" s="119"/>
      <c r="AK446" s="119"/>
      <c r="AL446" s="119"/>
      <c r="AM446" s="119"/>
      <c r="AN446" s="119"/>
      <c r="AO446" s="119">
        <v>16.8</v>
      </c>
      <c r="AQ446" s="202"/>
      <c r="AR446" s="74"/>
      <c r="AS446" s="142">
        <f>LARGE(F446:AR446,1)</f>
        <v>17.38</v>
      </c>
      <c r="AT446" s="7">
        <f>LARGE(F446:AR446,2)</f>
        <v>16.8</v>
      </c>
      <c r="AU446" s="7"/>
      <c r="AV446" s="8">
        <f>SUM(AS446:AU446)/3</f>
        <v>11.393333333333333</v>
      </c>
      <c r="AW446" s="39">
        <f>COUNTA(F446:AR446)</f>
        <v>2</v>
      </c>
    </row>
    <row r="447" spans="1:49" s="1" customFormat="1" ht="12.75">
      <c r="A447" s="9"/>
      <c r="B447" s="26" t="s">
        <v>442</v>
      </c>
      <c r="C447" s="27" t="s">
        <v>379</v>
      </c>
      <c r="D447" s="59" t="s">
        <v>380</v>
      </c>
      <c r="E447" s="19" t="s">
        <v>745</v>
      </c>
      <c r="F447" s="88"/>
      <c r="J447" s="1">
        <v>23.22</v>
      </c>
      <c r="P447" s="119"/>
      <c r="Q447" s="119"/>
      <c r="R447" s="119"/>
      <c r="S447" s="119"/>
      <c r="T447" s="119"/>
      <c r="U447" s="119"/>
      <c r="AK447" s="119">
        <v>10.93</v>
      </c>
      <c r="AL447" s="119"/>
      <c r="AM447" s="119"/>
      <c r="AN447" s="119"/>
      <c r="AO447" s="119"/>
      <c r="AQ447" s="202"/>
      <c r="AR447" s="74"/>
      <c r="AS447" s="142">
        <f>LARGE(F447:AR447,1)</f>
        <v>23.22</v>
      </c>
      <c r="AT447" s="7">
        <f>LARGE(F447:AR447,2)</f>
        <v>10.93</v>
      </c>
      <c r="AU447" s="7"/>
      <c r="AV447" s="8">
        <f>SUM(AS447:AU447)/3</f>
        <v>11.383333333333333</v>
      </c>
      <c r="AW447" s="39">
        <f>COUNTA(F447:AR447)</f>
        <v>2</v>
      </c>
    </row>
    <row r="448" spans="1:49" s="45" customFormat="1" ht="12.75">
      <c r="A448" s="49"/>
      <c r="B448" s="6" t="s">
        <v>10</v>
      </c>
      <c r="C448" s="63" t="s">
        <v>1075</v>
      </c>
      <c r="D448" s="73" t="s">
        <v>490</v>
      </c>
      <c r="E448" s="25"/>
      <c r="F448" s="87"/>
      <c r="P448" s="117"/>
      <c r="Q448" s="117"/>
      <c r="R448" s="117"/>
      <c r="S448" s="117"/>
      <c r="T448" s="117"/>
      <c r="U448" s="117"/>
      <c r="AI448" s="45">
        <v>34.13</v>
      </c>
      <c r="AK448" s="117"/>
      <c r="AL448" s="117"/>
      <c r="AM448" s="117"/>
      <c r="AN448" s="117"/>
      <c r="AO448" s="117"/>
      <c r="AQ448" s="201"/>
      <c r="AR448" s="138"/>
      <c r="AS448" s="142">
        <f>LARGE(F448:AR448,1)</f>
        <v>34.13</v>
      </c>
      <c r="AT448" s="7"/>
      <c r="AU448" s="7"/>
      <c r="AV448" s="8">
        <f>SUM(AS448:AU448)/3</f>
        <v>11.376666666666667</v>
      </c>
      <c r="AW448" s="39">
        <f>COUNTA(F448:AR448)</f>
        <v>1</v>
      </c>
    </row>
    <row r="449" spans="1:49" s="1" customFormat="1" ht="12.75">
      <c r="A449" s="9"/>
      <c r="B449" s="26" t="s">
        <v>38</v>
      </c>
      <c r="C449" s="27" t="s">
        <v>1107</v>
      </c>
      <c r="D449" s="59" t="s">
        <v>473</v>
      </c>
      <c r="E449" s="19" t="s">
        <v>15</v>
      </c>
      <c r="F449" s="88"/>
      <c r="P449" s="119"/>
      <c r="Q449" s="119"/>
      <c r="R449" s="119"/>
      <c r="S449" s="119"/>
      <c r="T449" s="119"/>
      <c r="U449" s="119"/>
      <c r="AJ449" s="1">
        <v>34.13</v>
      </c>
      <c r="AK449" s="119"/>
      <c r="AL449" s="119"/>
      <c r="AM449" s="119"/>
      <c r="AN449" s="119"/>
      <c r="AO449" s="119"/>
      <c r="AQ449" s="202"/>
      <c r="AR449" s="74"/>
      <c r="AS449" s="142">
        <f>LARGE(F449:AR449,1)</f>
        <v>34.13</v>
      </c>
      <c r="AT449" s="7"/>
      <c r="AU449" s="7"/>
      <c r="AV449" s="8">
        <f>SUM(AS449:AU449)/3</f>
        <v>11.376666666666667</v>
      </c>
      <c r="AW449" s="39">
        <f>COUNTA(F449:AR449)</f>
        <v>1</v>
      </c>
    </row>
    <row r="450" spans="1:49" s="1" customFormat="1" ht="12.75">
      <c r="A450" s="9"/>
      <c r="B450" s="26" t="s">
        <v>442</v>
      </c>
      <c r="C450" s="27" t="s">
        <v>1198</v>
      </c>
      <c r="D450" s="59" t="s">
        <v>449</v>
      </c>
      <c r="E450" s="19" t="s">
        <v>10</v>
      </c>
      <c r="F450" s="88"/>
      <c r="P450" s="119"/>
      <c r="Q450" s="119"/>
      <c r="R450" s="119"/>
      <c r="S450" s="119"/>
      <c r="T450" s="119"/>
      <c r="U450" s="119"/>
      <c r="AK450" s="119"/>
      <c r="AL450" s="119"/>
      <c r="AM450" s="119"/>
      <c r="AN450" s="119"/>
      <c r="AO450" s="119"/>
      <c r="AQ450" s="202"/>
      <c r="AR450" s="74">
        <v>34</v>
      </c>
      <c r="AS450" s="142">
        <f>LARGE(F450:AR450,1)</f>
        <v>34</v>
      </c>
      <c r="AT450" s="7"/>
      <c r="AU450" s="7"/>
      <c r="AV450" s="8">
        <f>SUM(AS450:AU450)/3</f>
        <v>11.333333333333334</v>
      </c>
      <c r="AW450" s="39">
        <f>COUNTA(F450:AR450)</f>
        <v>1</v>
      </c>
    </row>
    <row r="451" spans="1:49" s="21" customFormat="1" ht="12.75">
      <c r="A451" s="9">
        <v>236</v>
      </c>
      <c r="B451" s="26" t="s">
        <v>38</v>
      </c>
      <c r="C451" s="27" t="s">
        <v>396</v>
      </c>
      <c r="D451" s="59" t="s">
        <v>494</v>
      </c>
      <c r="E451" s="19" t="s">
        <v>15</v>
      </c>
      <c r="F451" s="88"/>
      <c r="P451" s="120"/>
      <c r="Q451" s="120"/>
      <c r="R451" s="120"/>
      <c r="S451" s="120"/>
      <c r="T451" s="120"/>
      <c r="U451" s="120"/>
      <c r="X451" s="21">
        <v>15.29</v>
      </c>
      <c r="Y451" s="21">
        <v>15.49</v>
      </c>
      <c r="AA451" s="21">
        <v>3.2</v>
      </c>
      <c r="AK451" s="120">
        <v>0</v>
      </c>
      <c r="AL451" s="120"/>
      <c r="AM451" s="120"/>
      <c r="AN451" s="120"/>
      <c r="AO451" s="120"/>
      <c r="AQ451" s="204"/>
      <c r="AR451" s="139"/>
      <c r="AS451" s="142">
        <f>LARGE(F451:AR451,1)</f>
        <v>15.49</v>
      </c>
      <c r="AT451" s="7">
        <f>LARGE(F451:AR451,2)</f>
        <v>15.29</v>
      </c>
      <c r="AU451" s="7">
        <f>LARGE(F451:AR451,3)</f>
        <v>3.2</v>
      </c>
      <c r="AV451" s="8">
        <f>SUM(AS451:AU451)/3</f>
        <v>11.326666666666668</v>
      </c>
      <c r="AW451" s="39">
        <f>COUNTA(F451:AR451)</f>
        <v>4</v>
      </c>
    </row>
    <row r="452" spans="1:49" s="1" customFormat="1" ht="12.75">
      <c r="A452" s="9"/>
      <c r="B452" s="26" t="s">
        <v>442</v>
      </c>
      <c r="C452" s="27" t="s">
        <v>1066</v>
      </c>
      <c r="D452" s="59" t="s">
        <v>92</v>
      </c>
      <c r="E452" s="19" t="s">
        <v>10</v>
      </c>
      <c r="F452" s="88"/>
      <c r="P452" s="119"/>
      <c r="Q452" s="119"/>
      <c r="R452" s="119"/>
      <c r="S452" s="119"/>
      <c r="T452" s="119"/>
      <c r="U452" s="119"/>
      <c r="AG452" s="1">
        <v>22.4</v>
      </c>
      <c r="AK452" s="119"/>
      <c r="AL452" s="119"/>
      <c r="AM452" s="119"/>
      <c r="AN452" s="119"/>
      <c r="AO452" s="119"/>
      <c r="AQ452" s="202"/>
      <c r="AR452" s="74">
        <v>11.51</v>
      </c>
      <c r="AS452" s="142">
        <f>LARGE(F452:AR452,1)</f>
        <v>22.4</v>
      </c>
      <c r="AT452" s="7">
        <f>LARGE(F452:AR452,2)</f>
        <v>11.51</v>
      </c>
      <c r="AU452" s="7"/>
      <c r="AV452" s="8">
        <f>SUM(AS452:AU452)/3</f>
        <v>11.303333333333333</v>
      </c>
      <c r="AW452" s="39">
        <f>COUNTA(F452:AR452)</f>
        <v>2</v>
      </c>
    </row>
    <row r="453" spans="1:49" s="21" customFormat="1" ht="12.75">
      <c r="A453" s="9"/>
      <c r="B453" s="26" t="s">
        <v>442</v>
      </c>
      <c r="C453" s="27" t="s">
        <v>706</v>
      </c>
      <c r="D453" s="59" t="s">
        <v>433</v>
      </c>
      <c r="E453" s="19" t="s">
        <v>15</v>
      </c>
      <c r="F453" s="88"/>
      <c r="P453" s="120"/>
      <c r="Q453" s="120"/>
      <c r="R453" s="120"/>
      <c r="S453" s="120"/>
      <c r="T453" s="120"/>
      <c r="U453" s="120"/>
      <c r="X453" s="21">
        <v>33.89</v>
      </c>
      <c r="AK453" s="120"/>
      <c r="AL453" s="120"/>
      <c r="AM453" s="120"/>
      <c r="AN453" s="120"/>
      <c r="AO453" s="120"/>
      <c r="AQ453" s="204"/>
      <c r="AR453" s="139"/>
      <c r="AS453" s="142">
        <f>LARGE(F453:AR453,1)</f>
        <v>33.89</v>
      </c>
      <c r="AT453" s="7"/>
      <c r="AU453" s="7"/>
      <c r="AV453" s="8">
        <f>SUM(AS453:AU453)/3</f>
        <v>11.296666666666667</v>
      </c>
      <c r="AW453" s="39">
        <f>COUNTA(F453:AR453)</f>
        <v>1</v>
      </c>
    </row>
    <row r="454" spans="1:49" s="1" customFormat="1" ht="12.75">
      <c r="A454" s="9"/>
      <c r="B454" s="26" t="s">
        <v>442</v>
      </c>
      <c r="C454" s="27" t="s">
        <v>432</v>
      </c>
      <c r="D454" s="59" t="s">
        <v>94</v>
      </c>
      <c r="E454" s="19" t="s">
        <v>15</v>
      </c>
      <c r="F454" s="88"/>
      <c r="P454" s="119"/>
      <c r="Q454" s="119"/>
      <c r="R454" s="119"/>
      <c r="S454" s="119"/>
      <c r="T454" s="119"/>
      <c r="U454" s="119"/>
      <c r="AJ454" s="1">
        <v>33.89</v>
      </c>
      <c r="AK454" s="119"/>
      <c r="AL454" s="119"/>
      <c r="AM454" s="119"/>
      <c r="AN454" s="119"/>
      <c r="AO454" s="119"/>
      <c r="AQ454" s="202"/>
      <c r="AR454" s="74"/>
      <c r="AS454" s="142">
        <f>LARGE(F454:AR454,1)</f>
        <v>33.89</v>
      </c>
      <c r="AT454" s="7"/>
      <c r="AU454" s="7"/>
      <c r="AV454" s="8">
        <f>SUM(AS454:AU454)/3</f>
        <v>11.296666666666667</v>
      </c>
      <c r="AW454" s="39">
        <f>COUNTA(F454:AR454)</f>
        <v>1</v>
      </c>
    </row>
    <row r="455" spans="1:49" s="1" customFormat="1" ht="12.75">
      <c r="A455" s="9"/>
      <c r="B455" s="26" t="s">
        <v>442</v>
      </c>
      <c r="C455" s="27" t="s">
        <v>213</v>
      </c>
      <c r="D455" s="59" t="s">
        <v>11</v>
      </c>
      <c r="E455" s="19" t="s">
        <v>10</v>
      </c>
      <c r="F455" s="88"/>
      <c r="P455" s="119"/>
      <c r="Q455" s="119"/>
      <c r="R455" s="119"/>
      <c r="S455" s="119"/>
      <c r="T455" s="119"/>
      <c r="U455" s="119"/>
      <c r="AK455" s="119"/>
      <c r="AL455" s="119"/>
      <c r="AM455" s="119"/>
      <c r="AN455" s="119">
        <v>33.73</v>
      </c>
      <c r="AO455" s="119"/>
      <c r="AQ455" s="202"/>
      <c r="AR455" s="74"/>
      <c r="AS455" s="142">
        <f>LARGE(F455:AR455,1)</f>
        <v>33.73</v>
      </c>
      <c r="AT455" s="7"/>
      <c r="AU455" s="7"/>
      <c r="AV455" s="8">
        <f>SUM(AS455:AU455)/3</f>
        <v>11.243333333333332</v>
      </c>
      <c r="AW455" s="39">
        <f>COUNTA(F455:AR455)</f>
        <v>1</v>
      </c>
    </row>
    <row r="456" spans="1:49" s="21" customFormat="1" ht="12.75">
      <c r="A456" s="9"/>
      <c r="B456" s="26" t="s">
        <v>442</v>
      </c>
      <c r="C456" s="27" t="s">
        <v>45</v>
      </c>
      <c r="D456" s="59" t="s">
        <v>310</v>
      </c>
      <c r="E456" s="19" t="s">
        <v>15</v>
      </c>
      <c r="F456" s="88"/>
      <c r="L456" s="21">
        <v>14.67</v>
      </c>
      <c r="P456" s="120"/>
      <c r="Q456" s="120"/>
      <c r="R456" s="120"/>
      <c r="S456" s="120"/>
      <c r="T456" s="120"/>
      <c r="U456" s="120"/>
      <c r="AK456" s="120"/>
      <c r="AL456" s="120"/>
      <c r="AM456" s="120">
        <v>19</v>
      </c>
      <c r="AN456" s="120"/>
      <c r="AO456" s="120"/>
      <c r="AQ456" s="204"/>
      <c r="AR456" s="139"/>
      <c r="AS456" s="142">
        <f>LARGE(F456:AR456,1)</f>
        <v>19</v>
      </c>
      <c r="AT456" s="7">
        <f>LARGE(F456:AR456,2)</f>
        <v>14.67</v>
      </c>
      <c r="AU456" s="7"/>
      <c r="AV456" s="8">
        <f>SUM(AS456:AU456)/3</f>
        <v>11.223333333333334</v>
      </c>
      <c r="AW456" s="39">
        <f>COUNTA(F456:AR456)</f>
        <v>2</v>
      </c>
    </row>
    <row r="457" spans="1:49" s="1" customFormat="1" ht="12.75">
      <c r="A457" s="9">
        <v>237</v>
      </c>
      <c r="B457" s="26" t="s">
        <v>10</v>
      </c>
      <c r="C457" s="27" t="s">
        <v>128</v>
      </c>
      <c r="D457" s="59" t="s">
        <v>173</v>
      </c>
      <c r="E457" s="19" t="s">
        <v>10</v>
      </c>
      <c r="F457" s="88"/>
      <c r="P457" s="119"/>
      <c r="Q457" s="119"/>
      <c r="R457" s="119"/>
      <c r="S457" s="119">
        <v>5.78</v>
      </c>
      <c r="T457" s="119">
        <v>12.47</v>
      </c>
      <c r="U457" s="119">
        <v>11.51</v>
      </c>
      <c r="AC457" s="1">
        <v>9.64</v>
      </c>
      <c r="AG457" s="1">
        <v>8.27</v>
      </c>
      <c r="AK457" s="119"/>
      <c r="AL457" s="119"/>
      <c r="AM457" s="119"/>
      <c r="AN457" s="119"/>
      <c r="AO457" s="119"/>
      <c r="AQ457" s="202"/>
      <c r="AR457" s="74"/>
      <c r="AS457" s="142">
        <f>LARGE(F457:AR457,1)</f>
        <v>12.47</v>
      </c>
      <c r="AT457" s="7">
        <f>LARGE(F457:AR457,2)</f>
        <v>11.51</v>
      </c>
      <c r="AU457" s="7">
        <f>LARGE(F457:AR457,3)</f>
        <v>9.64</v>
      </c>
      <c r="AV457" s="8">
        <f>SUM(AS457:AU457)/3</f>
        <v>11.206666666666669</v>
      </c>
      <c r="AW457" s="39">
        <f>COUNTA(F457:AR457)</f>
        <v>5</v>
      </c>
    </row>
    <row r="458" spans="1:49" s="1" customFormat="1" ht="12.75">
      <c r="A458" s="9">
        <v>237</v>
      </c>
      <c r="B458" s="26" t="s">
        <v>10</v>
      </c>
      <c r="C458" s="27" t="s">
        <v>926</v>
      </c>
      <c r="D458" s="59" t="s">
        <v>927</v>
      </c>
      <c r="E458" s="19" t="s">
        <v>10</v>
      </c>
      <c r="F458" s="88"/>
      <c r="P458" s="119"/>
      <c r="Q458" s="119">
        <v>7.22</v>
      </c>
      <c r="R458" s="119"/>
      <c r="S458" s="119"/>
      <c r="T458" s="119"/>
      <c r="U458" s="119"/>
      <c r="AG458" s="1">
        <v>13.07</v>
      </c>
      <c r="AK458" s="119"/>
      <c r="AL458" s="119"/>
      <c r="AM458" s="119"/>
      <c r="AN458" s="119"/>
      <c r="AO458" s="119"/>
      <c r="AQ458" s="202"/>
      <c r="AR458" s="74">
        <v>13.33</v>
      </c>
      <c r="AS458" s="142">
        <f>LARGE(F458:AR458,1)</f>
        <v>13.33</v>
      </c>
      <c r="AT458" s="7">
        <f>LARGE(F458:AR458,2)</f>
        <v>13.07</v>
      </c>
      <c r="AU458" s="7">
        <f>LARGE(F458:AR458,3)</f>
        <v>7.22</v>
      </c>
      <c r="AV458" s="8">
        <f>SUM(AS458:AU458)/3</f>
        <v>11.206666666666665</v>
      </c>
      <c r="AW458" s="39">
        <f>COUNTA(F458:AR458)</f>
        <v>3</v>
      </c>
    </row>
    <row r="459" spans="1:49" s="1" customFormat="1" ht="12.75">
      <c r="A459" s="9"/>
      <c r="B459" s="26" t="s">
        <v>442</v>
      </c>
      <c r="C459" s="27" t="s">
        <v>247</v>
      </c>
      <c r="D459" s="59" t="s">
        <v>959</v>
      </c>
      <c r="E459" s="19" t="s">
        <v>38</v>
      </c>
      <c r="F459" s="88"/>
      <c r="P459" s="119"/>
      <c r="Q459" s="119"/>
      <c r="R459" s="119"/>
      <c r="S459" s="119"/>
      <c r="T459" s="119"/>
      <c r="U459" s="119"/>
      <c r="AC459" s="1">
        <v>33.6</v>
      </c>
      <c r="AK459" s="119"/>
      <c r="AL459" s="119"/>
      <c r="AM459" s="119"/>
      <c r="AN459" s="119"/>
      <c r="AO459" s="119"/>
      <c r="AQ459" s="202"/>
      <c r="AR459" s="74"/>
      <c r="AS459" s="142">
        <f>LARGE(F459:AR459,1)</f>
        <v>33.6</v>
      </c>
      <c r="AT459" s="7"/>
      <c r="AU459" s="7"/>
      <c r="AV459" s="8">
        <f>SUM(AS459:AU459)/3</f>
        <v>11.200000000000001</v>
      </c>
      <c r="AW459" s="39">
        <f>COUNTA(F459:AR459)</f>
        <v>1</v>
      </c>
    </row>
    <row r="460" spans="1:49" s="1" customFormat="1" ht="12.75">
      <c r="A460" s="9">
        <v>239</v>
      </c>
      <c r="B460" s="26" t="s">
        <v>442</v>
      </c>
      <c r="C460" s="36" t="s">
        <v>540</v>
      </c>
      <c r="D460" s="67" t="s">
        <v>335</v>
      </c>
      <c r="E460" s="22" t="s">
        <v>10</v>
      </c>
      <c r="F460" s="90"/>
      <c r="P460" s="119"/>
      <c r="Q460" s="119"/>
      <c r="R460" s="119"/>
      <c r="S460" s="119"/>
      <c r="T460" s="119"/>
      <c r="U460" s="119"/>
      <c r="AC460" s="1">
        <v>13.16</v>
      </c>
      <c r="AH460" s="1">
        <v>17.76</v>
      </c>
      <c r="AK460" s="119"/>
      <c r="AL460" s="119"/>
      <c r="AM460" s="119"/>
      <c r="AN460" s="119"/>
      <c r="AO460" s="119"/>
      <c r="AP460" s="1">
        <v>2.64</v>
      </c>
      <c r="AQ460" s="202"/>
      <c r="AR460" s="74"/>
      <c r="AS460" s="142">
        <f>LARGE(F460:AR460,1)</f>
        <v>17.76</v>
      </c>
      <c r="AT460" s="7">
        <f>LARGE(F460:AR460,2)</f>
        <v>13.16</v>
      </c>
      <c r="AU460" s="7">
        <f>LARGE(F460:AR460,3)</f>
        <v>2.64</v>
      </c>
      <c r="AV460" s="8">
        <f>SUM(AS460:AU460)/3</f>
        <v>11.186666666666667</v>
      </c>
      <c r="AW460" s="39">
        <f>COUNTA(F460:AR460)</f>
        <v>3</v>
      </c>
    </row>
    <row r="461" spans="1:49" s="1" customFormat="1" ht="12.75">
      <c r="A461" s="9"/>
      <c r="B461" s="26" t="s">
        <v>442</v>
      </c>
      <c r="C461" s="27" t="s">
        <v>507</v>
      </c>
      <c r="D461" s="72" t="s">
        <v>342</v>
      </c>
      <c r="E461" s="19" t="s">
        <v>15</v>
      </c>
      <c r="F461" s="88"/>
      <c r="P461" s="119"/>
      <c r="Q461" s="119"/>
      <c r="R461" s="119"/>
      <c r="S461" s="119"/>
      <c r="T461" s="119"/>
      <c r="U461" s="119"/>
      <c r="X461" s="1">
        <v>33.33</v>
      </c>
      <c r="AK461" s="119"/>
      <c r="AL461" s="119"/>
      <c r="AM461" s="119"/>
      <c r="AN461" s="119"/>
      <c r="AO461" s="119"/>
      <c r="AQ461" s="202"/>
      <c r="AR461" s="74"/>
      <c r="AS461" s="142">
        <f>LARGE(F461:AR461,1)</f>
        <v>33.33</v>
      </c>
      <c r="AT461" s="7"/>
      <c r="AU461" s="7"/>
      <c r="AV461" s="8">
        <f>SUM(AS461:AU461)/3</f>
        <v>11.11</v>
      </c>
      <c r="AW461" s="39">
        <f>COUNTA(F461:AR461)</f>
        <v>1</v>
      </c>
    </row>
    <row r="462" spans="1:49" s="1" customFormat="1" ht="12.75">
      <c r="A462" s="9"/>
      <c r="B462" s="26" t="s">
        <v>442</v>
      </c>
      <c r="C462" s="27" t="s">
        <v>1071</v>
      </c>
      <c r="D462" s="59" t="s">
        <v>212</v>
      </c>
      <c r="E462" s="19" t="s">
        <v>10</v>
      </c>
      <c r="F462" s="88"/>
      <c r="P462" s="119"/>
      <c r="Q462" s="119"/>
      <c r="R462" s="119"/>
      <c r="S462" s="119"/>
      <c r="T462" s="119"/>
      <c r="U462" s="119"/>
      <c r="AH462" s="1">
        <v>33.24</v>
      </c>
      <c r="AK462" s="119"/>
      <c r="AL462" s="119"/>
      <c r="AM462" s="119"/>
      <c r="AN462" s="119"/>
      <c r="AO462" s="119"/>
      <c r="AQ462" s="202"/>
      <c r="AR462" s="74"/>
      <c r="AS462" s="142">
        <f>LARGE(F462:AR462,1)</f>
        <v>33.24</v>
      </c>
      <c r="AT462" s="7"/>
      <c r="AU462" s="7"/>
      <c r="AV462" s="8">
        <f>SUM(AS462:AU462)/3</f>
        <v>11.08</v>
      </c>
      <c r="AW462" s="39">
        <f>COUNTA(F462:AR462)</f>
        <v>1</v>
      </c>
    </row>
    <row r="463" spans="1:49" s="1" customFormat="1" ht="12.75">
      <c r="A463" s="9"/>
      <c r="B463" s="26" t="s">
        <v>442</v>
      </c>
      <c r="C463" s="27" t="s">
        <v>1203</v>
      </c>
      <c r="D463" s="59" t="s">
        <v>73</v>
      </c>
      <c r="E463" s="19" t="s">
        <v>10</v>
      </c>
      <c r="F463" s="88"/>
      <c r="P463" s="119"/>
      <c r="Q463" s="119"/>
      <c r="R463" s="119"/>
      <c r="S463" s="119"/>
      <c r="T463" s="119"/>
      <c r="U463" s="119"/>
      <c r="AK463" s="119"/>
      <c r="AL463" s="119"/>
      <c r="AM463" s="119"/>
      <c r="AN463" s="119"/>
      <c r="AO463" s="119"/>
      <c r="AQ463" s="202"/>
      <c r="AR463" s="74">
        <v>33.24</v>
      </c>
      <c r="AS463" s="142">
        <f>LARGE(F463:AR463,1)</f>
        <v>33.24</v>
      </c>
      <c r="AT463" s="7"/>
      <c r="AU463" s="7"/>
      <c r="AV463" s="8">
        <f>SUM(AS463:AU463)/3</f>
        <v>11.08</v>
      </c>
      <c r="AW463" s="39">
        <f>COUNTA(F463:AR463)</f>
        <v>1</v>
      </c>
    </row>
    <row r="464" spans="1:49" s="1" customFormat="1" ht="12.75">
      <c r="A464" s="9"/>
      <c r="B464" s="26" t="s">
        <v>38</v>
      </c>
      <c r="C464" s="27" t="s">
        <v>708</v>
      </c>
      <c r="D464" s="59" t="s">
        <v>1126</v>
      </c>
      <c r="E464" s="19" t="s">
        <v>15</v>
      </c>
      <c r="F464" s="88"/>
      <c r="P464" s="119"/>
      <c r="Q464" s="119"/>
      <c r="R464" s="119"/>
      <c r="S464" s="119"/>
      <c r="T464" s="119"/>
      <c r="U464" s="119"/>
      <c r="AJ464" s="1">
        <v>33.22</v>
      </c>
      <c r="AK464" s="119"/>
      <c r="AL464" s="119"/>
      <c r="AM464" s="119"/>
      <c r="AN464" s="119"/>
      <c r="AO464" s="119"/>
      <c r="AQ464" s="202"/>
      <c r="AR464" s="74"/>
      <c r="AS464" s="142">
        <f>LARGE(F464:AR464,1)</f>
        <v>33.22</v>
      </c>
      <c r="AT464" s="7"/>
      <c r="AU464" s="7"/>
      <c r="AV464" s="8">
        <f>SUM(AS464:AU464)/3</f>
        <v>11.073333333333332</v>
      </c>
      <c r="AW464" s="39">
        <f>COUNTA(F464:AR464)</f>
        <v>1</v>
      </c>
    </row>
    <row r="465" spans="1:49" s="1" customFormat="1" ht="12.75">
      <c r="A465" s="9"/>
      <c r="B465" s="26" t="s">
        <v>442</v>
      </c>
      <c r="C465" s="27" t="s">
        <v>724</v>
      </c>
      <c r="D465" s="59" t="s">
        <v>413</v>
      </c>
      <c r="E465" s="19" t="s">
        <v>38</v>
      </c>
      <c r="F465" s="88"/>
      <c r="M465" s="1">
        <v>20.44</v>
      </c>
      <c r="P465" s="119"/>
      <c r="Q465" s="119"/>
      <c r="R465" s="119"/>
      <c r="S465" s="119"/>
      <c r="T465" s="119"/>
      <c r="U465" s="119"/>
      <c r="AK465" s="119"/>
      <c r="AL465" s="119"/>
      <c r="AM465" s="119"/>
      <c r="AN465" s="119"/>
      <c r="AO465" s="119">
        <v>12.33</v>
      </c>
      <c r="AQ465" s="202"/>
      <c r="AR465" s="74"/>
      <c r="AS465" s="142">
        <f>LARGE(F465:AR465,1)</f>
        <v>20.44</v>
      </c>
      <c r="AT465" s="7">
        <f>LARGE(F465:AR465,2)</f>
        <v>12.33</v>
      </c>
      <c r="AU465" s="7"/>
      <c r="AV465" s="8">
        <f>SUM(AS465:AU465)/3</f>
        <v>10.923333333333334</v>
      </c>
      <c r="AW465" s="39">
        <f>COUNTA(F465:AR465)</f>
        <v>2</v>
      </c>
    </row>
    <row r="466" spans="1:49" s="1" customFormat="1" ht="12.75">
      <c r="A466" s="9"/>
      <c r="B466" s="26" t="s">
        <v>38</v>
      </c>
      <c r="C466" s="27" t="s">
        <v>517</v>
      </c>
      <c r="D466" s="59" t="s">
        <v>178</v>
      </c>
      <c r="E466" s="19" t="s">
        <v>10</v>
      </c>
      <c r="F466" s="88"/>
      <c r="P466" s="119"/>
      <c r="Q466" s="119"/>
      <c r="R466" s="119"/>
      <c r="S466" s="119"/>
      <c r="T466" s="119"/>
      <c r="U466" s="119"/>
      <c r="V466" s="1">
        <v>17.07</v>
      </c>
      <c r="AF466" s="1">
        <v>15.49</v>
      </c>
      <c r="AK466" s="119"/>
      <c r="AL466" s="119"/>
      <c r="AM466" s="119"/>
      <c r="AN466" s="119"/>
      <c r="AO466" s="119"/>
      <c r="AQ466" s="202"/>
      <c r="AR466" s="74"/>
      <c r="AS466" s="142">
        <f>LARGE(F466:AR466,1)</f>
        <v>17.07</v>
      </c>
      <c r="AT466" s="7">
        <f>LARGE(F466:AR466,2)</f>
        <v>15.49</v>
      </c>
      <c r="AU466" s="7"/>
      <c r="AV466" s="8">
        <f>SUM(AS466:AU466)/3</f>
        <v>10.853333333333333</v>
      </c>
      <c r="AW466" s="39">
        <f>COUNTA(F466:AR466)</f>
        <v>2</v>
      </c>
    </row>
    <row r="467" spans="1:49" s="1" customFormat="1" ht="12.75">
      <c r="A467" s="9"/>
      <c r="B467" s="26" t="s">
        <v>442</v>
      </c>
      <c r="C467" s="30" t="s">
        <v>1119</v>
      </c>
      <c r="D467" s="59" t="s">
        <v>94</v>
      </c>
      <c r="E467" s="19" t="s">
        <v>25</v>
      </c>
      <c r="F467" s="88"/>
      <c r="P467" s="119"/>
      <c r="Q467" s="119"/>
      <c r="R467" s="119"/>
      <c r="S467" s="119"/>
      <c r="T467" s="119"/>
      <c r="U467" s="119"/>
      <c r="AJ467" s="1">
        <v>32.27</v>
      </c>
      <c r="AK467" s="119"/>
      <c r="AL467" s="119"/>
      <c r="AM467" s="119"/>
      <c r="AN467" s="119"/>
      <c r="AO467" s="119"/>
      <c r="AQ467" s="202"/>
      <c r="AR467" s="74"/>
      <c r="AS467" s="142">
        <f>LARGE(F467:AR467,1)</f>
        <v>32.27</v>
      </c>
      <c r="AT467" s="7"/>
      <c r="AU467" s="7"/>
      <c r="AV467" s="8">
        <f>SUM(AS467:AU467)/3</f>
        <v>10.756666666666668</v>
      </c>
      <c r="AW467" s="39">
        <f>COUNTA(F467:AR467)</f>
        <v>1</v>
      </c>
    </row>
    <row r="468" spans="1:49" s="21" customFormat="1" ht="12.75">
      <c r="A468" s="9"/>
      <c r="B468" s="26" t="s">
        <v>442</v>
      </c>
      <c r="C468" s="27" t="s">
        <v>1081</v>
      </c>
      <c r="D468" s="59" t="s">
        <v>103</v>
      </c>
      <c r="E468" s="19" t="s">
        <v>25</v>
      </c>
      <c r="F468" s="88"/>
      <c r="P468" s="120"/>
      <c r="Q468" s="120"/>
      <c r="R468" s="120"/>
      <c r="S468" s="120"/>
      <c r="T468" s="120"/>
      <c r="U468" s="120"/>
      <c r="AI468" s="21">
        <v>32.2</v>
      </c>
      <c r="AK468" s="120"/>
      <c r="AL468" s="120"/>
      <c r="AM468" s="120"/>
      <c r="AN468" s="120"/>
      <c r="AO468" s="120"/>
      <c r="AQ468" s="204"/>
      <c r="AR468" s="139"/>
      <c r="AS468" s="142">
        <f>LARGE(F468:AR468,1)</f>
        <v>32.2</v>
      </c>
      <c r="AT468" s="7"/>
      <c r="AU468" s="7"/>
      <c r="AV468" s="8">
        <f>SUM(AS468:AU468)/3</f>
        <v>10.733333333333334</v>
      </c>
      <c r="AW468" s="39">
        <f>COUNTA(F468:AR468)</f>
        <v>1</v>
      </c>
    </row>
    <row r="469" spans="1:49" s="1" customFormat="1" ht="12.75">
      <c r="A469" s="9"/>
      <c r="B469" s="26" t="s">
        <v>442</v>
      </c>
      <c r="C469" s="27" t="s">
        <v>1037</v>
      </c>
      <c r="D469" s="59" t="s">
        <v>1038</v>
      </c>
      <c r="E469" s="22" t="s">
        <v>535</v>
      </c>
      <c r="F469" s="90"/>
      <c r="P469" s="119"/>
      <c r="Q469" s="119"/>
      <c r="R469" s="119"/>
      <c r="S469" s="119"/>
      <c r="T469" s="119"/>
      <c r="U469" s="119"/>
      <c r="AD469" s="1">
        <v>31.18</v>
      </c>
      <c r="AK469" s="119"/>
      <c r="AL469" s="119"/>
      <c r="AM469" s="119"/>
      <c r="AN469" s="119"/>
      <c r="AO469" s="119"/>
      <c r="AQ469" s="202"/>
      <c r="AR469" s="74"/>
      <c r="AS469" s="142">
        <f>LARGE(F469:AR469,1)</f>
        <v>31.18</v>
      </c>
      <c r="AT469" s="7"/>
      <c r="AU469" s="7"/>
      <c r="AV469" s="8">
        <f>SUM(AS469:AU469)/3</f>
        <v>10.393333333333333</v>
      </c>
      <c r="AW469" s="39">
        <f>COUNTA(F469:AR469)</f>
        <v>1</v>
      </c>
    </row>
    <row r="470" spans="1:49" s="144" customFormat="1" ht="12.75">
      <c r="A470" s="211"/>
      <c r="B470" s="143" t="s">
        <v>38</v>
      </c>
      <c r="C470" s="38" t="s">
        <v>376</v>
      </c>
      <c r="D470" s="70" t="s">
        <v>412</v>
      </c>
      <c r="E470" s="208" t="s">
        <v>10</v>
      </c>
      <c r="F470" s="209"/>
      <c r="K470" s="144">
        <v>17.07</v>
      </c>
      <c r="L470" s="144">
        <v>13.87</v>
      </c>
      <c r="P470" s="145"/>
      <c r="Q470" s="145"/>
      <c r="R470" s="145"/>
      <c r="S470" s="145"/>
      <c r="T470" s="145"/>
      <c r="U470" s="145"/>
      <c r="AK470" s="145"/>
      <c r="AL470" s="145"/>
      <c r="AM470" s="145"/>
      <c r="AN470" s="145"/>
      <c r="AO470" s="145"/>
      <c r="AQ470" s="203"/>
      <c r="AR470" s="146"/>
      <c r="AS470" s="186">
        <f>LARGE(F470:AR470,1)</f>
        <v>17.07</v>
      </c>
      <c r="AT470" s="187">
        <f>LARGE(F470:AR470,2)</f>
        <v>13.87</v>
      </c>
      <c r="AU470" s="187"/>
      <c r="AV470" s="188">
        <f>SUM(AS470:AU470)/3</f>
        <v>10.313333333333333</v>
      </c>
      <c r="AW470" s="39">
        <f>COUNTA(F470:AR470)</f>
        <v>2</v>
      </c>
    </row>
    <row r="471" spans="1:49" s="1" customFormat="1" ht="12.75">
      <c r="A471" s="9"/>
      <c r="B471" s="26" t="s">
        <v>10</v>
      </c>
      <c r="C471" s="27" t="s">
        <v>354</v>
      </c>
      <c r="D471" s="59" t="s">
        <v>355</v>
      </c>
      <c r="E471" s="19" t="s">
        <v>15</v>
      </c>
      <c r="F471" s="88"/>
      <c r="J471" s="1">
        <v>30.8</v>
      </c>
      <c r="P471" s="119"/>
      <c r="Q471" s="119"/>
      <c r="R471" s="119"/>
      <c r="S471" s="119"/>
      <c r="T471" s="119"/>
      <c r="U471" s="119"/>
      <c r="AK471" s="119"/>
      <c r="AL471" s="119"/>
      <c r="AM471" s="119"/>
      <c r="AN471" s="119"/>
      <c r="AO471" s="119"/>
      <c r="AQ471" s="202"/>
      <c r="AR471" s="74"/>
      <c r="AS471" s="142">
        <f>LARGE(F471:AR471,1)</f>
        <v>30.8</v>
      </c>
      <c r="AT471" s="7"/>
      <c r="AU471" s="7"/>
      <c r="AV471" s="8">
        <f>SUM(AS471:AU471)/3</f>
        <v>10.266666666666667</v>
      </c>
      <c r="AW471" s="151">
        <f>COUNTA(F471:AR471)</f>
        <v>1</v>
      </c>
    </row>
    <row r="472" spans="1:49" s="1" customFormat="1" ht="12.75">
      <c r="A472" s="9"/>
      <c r="B472" s="26" t="s">
        <v>442</v>
      </c>
      <c r="C472" s="36" t="s">
        <v>112</v>
      </c>
      <c r="D472" s="67" t="s">
        <v>556</v>
      </c>
      <c r="E472" s="22" t="s">
        <v>22</v>
      </c>
      <c r="F472" s="90"/>
      <c r="J472" s="1">
        <v>22.67</v>
      </c>
      <c r="P472" s="119"/>
      <c r="Q472" s="119"/>
      <c r="R472" s="119"/>
      <c r="S472" s="119"/>
      <c r="T472" s="119"/>
      <c r="U472" s="119"/>
      <c r="AK472" s="119">
        <v>8.09</v>
      </c>
      <c r="AL472" s="119"/>
      <c r="AM472" s="119"/>
      <c r="AN472" s="119"/>
      <c r="AO472" s="119"/>
      <c r="AQ472" s="202"/>
      <c r="AR472" s="74"/>
      <c r="AS472" s="142">
        <f>LARGE(F472:AR472,1)</f>
        <v>22.67</v>
      </c>
      <c r="AT472" s="7">
        <f>LARGE(F472:AR472,2)</f>
        <v>8.09</v>
      </c>
      <c r="AU472" s="7"/>
      <c r="AV472" s="8">
        <f>SUM(AS472:AU472)/3</f>
        <v>10.253333333333334</v>
      </c>
      <c r="AW472" s="39">
        <f>COUNTA(F472:AR472)</f>
        <v>2</v>
      </c>
    </row>
    <row r="473" spans="1:49" s="1" customFormat="1" ht="12.75">
      <c r="A473" s="9"/>
      <c r="B473" s="26" t="s">
        <v>442</v>
      </c>
      <c r="C473" s="27" t="s">
        <v>710</v>
      </c>
      <c r="D473" s="59" t="s">
        <v>1196</v>
      </c>
      <c r="E473" s="19" t="s">
        <v>10</v>
      </c>
      <c r="F473" s="88"/>
      <c r="P473" s="119"/>
      <c r="Q473" s="119"/>
      <c r="R473" s="119"/>
      <c r="S473" s="119"/>
      <c r="T473" s="119"/>
      <c r="U473" s="119"/>
      <c r="AK473" s="119"/>
      <c r="AL473" s="119"/>
      <c r="AM473" s="119"/>
      <c r="AN473" s="119"/>
      <c r="AO473" s="119"/>
      <c r="AQ473" s="202"/>
      <c r="AR473" s="74">
        <v>30.4</v>
      </c>
      <c r="AS473" s="142">
        <f>LARGE(F473:AR473,1)</f>
        <v>30.4</v>
      </c>
      <c r="AT473" s="7"/>
      <c r="AU473" s="7"/>
      <c r="AV473" s="8">
        <f>SUM(AS473:AU473)/3</f>
        <v>10.133333333333333</v>
      </c>
      <c r="AW473" s="39">
        <f>COUNTA(F473:AR473)</f>
        <v>1</v>
      </c>
    </row>
    <row r="474" spans="1:49" s="1" customFormat="1" ht="12.75">
      <c r="A474" s="9">
        <v>240</v>
      </c>
      <c r="B474" s="26" t="s">
        <v>10</v>
      </c>
      <c r="C474" s="27" t="s">
        <v>686</v>
      </c>
      <c r="D474" s="59" t="s">
        <v>949</v>
      </c>
      <c r="E474" s="19" t="s">
        <v>10</v>
      </c>
      <c r="F474" s="88"/>
      <c r="P474" s="119"/>
      <c r="Q474" s="119"/>
      <c r="R474" s="119"/>
      <c r="S474" s="119">
        <v>0.89</v>
      </c>
      <c r="T474" s="119">
        <v>5.87</v>
      </c>
      <c r="U474" s="119">
        <v>2.84</v>
      </c>
      <c r="AG474" s="1">
        <v>13.51</v>
      </c>
      <c r="AI474" s="1">
        <v>1.2</v>
      </c>
      <c r="AK474" s="119"/>
      <c r="AL474" s="119"/>
      <c r="AM474" s="119">
        <v>5.33</v>
      </c>
      <c r="AN474" s="119">
        <v>11</v>
      </c>
      <c r="AO474" s="119"/>
      <c r="AQ474" s="202"/>
      <c r="AR474" s="74"/>
      <c r="AS474" s="142">
        <f>LARGE(F474:AR474,1)</f>
        <v>13.51</v>
      </c>
      <c r="AT474" s="7">
        <f>LARGE(F474:AR474,2)</f>
        <v>11</v>
      </c>
      <c r="AU474" s="7">
        <f>LARGE(F474:AR474,3)</f>
        <v>5.87</v>
      </c>
      <c r="AV474" s="8">
        <f>SUM(AS474:AU474)/3</f>
        <v>10.126666666666667</v>
      </c>
      <c r="AW474" s="39">
        <f>COUNTA(F474:AR474)</f>
        <v>7</v>
      </c>
    </row>
    <row r="475" spans="1:49" s="1" customFormat="1" ht="12.75">
      <c r="A475" s="9"/>
      <c r="B475" s="26" t="s">
        <v>442</v>
      </c>
      <c r="C475" s="27" t="s">
        <v>566</v>
      </c>
      <c r="D475" s="59" t="s">
        <v>279</v>
      </c>
      <c r="E475" s="19" t="s">
        <v>25</v>
      </c>
      <c r="F475" s="88"/>
      <c r="P475" s="119"/>
      <c r="Q475" s="119"/>
      <c r="R475" s="119"/>
      <c r="S475" s="119"/>
      <c r="T475" s="119"/>
      <c r="U475" s="119"/>
      <c r="AI475" s="1">
        <v>30.33</v>
      </c>
      <c r="AK475" s="119"/>
      <c r="AL475" s="119"/>
      <c r="AM475" s="119"/>
      <c r="AN475" s="119"/>
      <c r="AO475" s="119"/>
      <c r="AQ475" s="202"/>
      <c r="AR475" s="74"/>
      <c r="AS475" s="142">
        <f>LARGE(F475:AR475,1)</f>
        <v>30.33</v>
      </c>
      <c r="AT475" s="7"/>
      <c r="AU475" s="7"/>
      <c r="AV475" s="8">
        <f>SUM(AS475:AU475)/3</f>
        <v>10.11</v>
      </c>
      <c r="AW475" s="39">
        <f>COUNTA(F475:AR475)</f>
        <v>1</v>
      </c>
    </row>
    <row r="476" spans="1:49" s="1" customFormat="1" ht="12.75">
      <c r="A476" s="9"/>
      <c r="B476" s="26" t="s">
        <v>10</v>
      </c>
      <c r="C476" s="27" t="s">
        <v>410</v>
      </c>
      <c r="D476" s="59" t="s">
        <v>253</v>
      </c>
      <c r="E476" s="19" t="s">
        <v>38</v>
      </c>
      <c r="F476" s="88"/>
      <c r="M476" s="1">
        <v>7.47</v>
      </c>
      <c r="P476" s="119"/>
      <c r="Q476" s="119"/>
      <c r="R476" s="119"/>
      <c r="S476" s="119"/>
      <c r="T476" s="119"/>
      <c r="U476" s="119"/>
      <c r="AK476" s="119"/>
      <c r="AL476" s="119"/>
      <c r="AM476" s="119"/>
      <c r="AN476" s="119"/>
      <c r="AO476" s="119">
        <v>22.8</v>
      </c>
      <c r="AQ476" s="202"/>
      <c r="AR476" s="74"/>
      <c r="AS476" s="142">
        <f>LARGE(F476:AR476,1)</f>
        <v>22.8</v>
      </c>
      <c r="AT476" s="7">
        <f>LARGE(F476:AR476,2)</f>
        <v>7.47</v>
      </c>
      <c r="AU476" s="7"/>
      <c r="AV476" s="8">
        <f>SUM(AS476:AU476)/3</f>
        <v>10.09</v>
      </c>
      <c r="AW476" s="39">
        <f>COUNTA(F476:AR476)</f>
        <v>2</v>
      </c>
    </row>
    <row r="477" spans="1:49" s="21" customFormat="1" ht="12.75">
      <c r="A477" s="9"/>
      <c r="B477" s="26" t="s">
        <v>38</v>
      </c>
      <c r="C477" s="27" t="s">
        <v>439</v>
      </c>
      <c r="D477" s="59" t="s">
        <v>336</v>
      </c>
      <c r="E477" s="19" t="s">
        <v>10</v>
      </c>
      <c r="F477" s="88"/>
      <c r="P477" s="120"/>
      <c r="Q477" s="120"/>
      <c r="R477" s="120"/>
      <c r="S477" s="120"/>
      <c r="T477" s="120"/>
      <c r="U477" s="120"/>
      <c r="AK477" s="120"/>
      <c r="AL477" s="120"/>
      <c r="AM477" s="120"/>
      <c r="AN477" s="120">
        <v>30.16</v>
      </c>
      <c r="AO477" s="120"/>
      <c r="AQ477" s="204"/>
      <c r="AR477" s="139"/>
      <c r="AS477" s="142">
        <f>LARGE(F477:AR477,1)</f>
        <v>30.16</v>
      </c>
      <c r="AT477" s="7"/>
      <c r="AU477" s="7"/>
      <c r="AV477" s="8">
        <f>SUM(AS477:AU477)/3</f>
        <v>10.053333333333333</v>
      </c>
      <c r="AW477" s="39">
        <f>COUNTA(F477:AR477)</f>
        <v>1</v>
      </c>
    </row>
    <row r="478" spans="1:49" s="1" customFormat="1" ht="12.75">
      <c r="A478" s="9"/>
      <c r="B478" s="26" t="s">
        <v>442</v>
      </c>
      <c r="C478" s="27" t="s">
        <v>971</v>
      </c>
      <c r="D478" s="59" t="s">
        <v>972</v>
      </c>
      <c r="E478" s="19" t="s">
        <v>38</v>
      </c>
      <c r="F478" s="88"/>
      <c r="P478" s="119"/>
      <c r="Q478" s="119"/>
      <c r="R478" s="119"/>
      <c r="S478" s="119"/>
      <c r="T478" s="119"/>
      <c r="U478" s="119"/>
      <c r="W478" s="1">
        <v>30.16</v>
      </c>
      <c r="AK478" s="119"/>
      <c r="AL478" s="119"/>
      <c r="AM478" s="119"/>
      <c r="AN478" s="119"/>
      <c r="AO478" s="119"/>
      <c r="AQ478" s="202"/>
      <c r="AR478" s="74"/>
      <c r="AS478" s="142">
        <f>LARGE(F478:AR478,1)</f>
        <v>30.16</v>
      </c>
      <c r="AT478" s="7"/>
      <c r="AU478" s="7"/>
      <c r="AV478" s="8">
        <f>SUM(AS478:AU478)/3</f>
        <v>10.053333333333333</v>
      </c>
      <c r="AW478" s="39">
        <f>COUNTA(F478:AR478)</f>
        <v>1</v>
      </c>
    </row>
    <row r="479" spans="1:49" s="1" customFormat="1" ht="12.75">
      <c r="A479" s="9">
        <v>241</v>
      </c>
      <c r="B479" s="41" t="s">
        <v>442</v>
      </c>
      <c r="C479" s="34" t="s">
        <v>713</v>
      </c>
      <c r="D479" s="59" t="s">
        <v>109</v>
      </c>
      <c r="E479" s="19" t="s">
        <v>10</v>
      </c>
      <c r="F479" s="88">
        <v>10.4</v>
      </c>
      <c r="P479" s="119"/>
      <c r="Q479" s="119">
        <v>5.13</v>
      </c>
      <c r="R479" s="119"/>
      <c r="S479" s="119"/>
      <c r="T479" s="119"/>
      <c r="U479" s="119"/>
      <c r="V479" s="1">
        <v>14</v>
      </c>
      <c r="AK479" s="119"/>
      <c r="AL479" s="119"/>
      <c r="AM479" s="119">
        <v>4.89</v>
      </c>
      <c r="AN479" s="119"/>
      <c r="AO479" s="119"/>
      <c r="AQ479" s="202"/>
      <c r="AR479" s="74"/>
      <c r="AS479" s="142">
        <f>LARGE(F479:AR479,1)</f>
        <v>14</v>
      </c>
      <c r="AT479" s="7">
        <f>LARGE(F479:AR479,2)</f>
        <v>10.4</v>
      </c>
      <c r="AU479" s="7">
        <f>LARGE(F479:AR479,3)</f>
        <v>5.13</v>
      </c>
      <c r="AV479" s="8">
        <f>SUM(AS479:AU479)/3</f>
        <v>9.843333333333332</v>
      </c>
      <c r="AW479" s="39">
        <f>COUNTA(F479:AR479)</f>
        <v>4</v>
      </c>
    </row>
    <row r="480" spans="1:49" s="1" customFormat="1" ht="12.75">
      <c r="A480" s="9"/>
      <c r="B480" s="26" t="s">
        <v>442</v>
      </c>
      <c r="C480" s="27" t="s">
        <v>890</v>
      </c>
      <c r="D480" s="67" t="s">
        <v>613</v>
      </c>
      <c r="E480" s="19" t="s">
        <v>38</v>
      </c>
      <c r="F480" s="88"/>
      <c r="M480" s="1">
        <v>20.8</v>
      </c>
      <c r="P480" s="119"/>
      <c r="Q480" s="119"/>
      <c r="R480" s="119"/>
      <c r="S480" s="119"/>
      <c r="T480" s="119"/>
      <c r="U480" s="119"/>
      <c r="AK480" s="119"/>
      <c r="AL480" s="119"/>
      <c r="AM480" s="119"/>
      <c r="AN480" s="119"/>
      <c r="AO480" s="119">
        <v>8.67</v>
      </c>
      <c r="AQ480" s="202"/>
      <c r="AR480" s="74"/>
      <c r="AS480" s="142">
        <f>LARGE(F480:AR480,1)</f>
        <v>20.8</v>
      </c>
      <c r="AT480" s="7">
        <f>LARGE(F480:AR480,2)</f>
        <v>8.67</v>
      </c>
      <c r="AU480" s="7"/>
      <c r="AV480" s="8">
        <f>SUM(AS480:AU480)/3</f>
        <v>9.823333333333332</v>
      </c>
      <c r="AW480" s="39">
        <f>COUNTA(F480:AR480)</f>
        <v>2</v>
      </c>
    </row>
    <row r="481" spans="1:49" s="1" customFormat="1" ht="12.75">
      <c r="A481" s="9"/>
      <c r="B481" s="41" t="s">
        <v>442</v>
      </c>
      <c r="C481" s="37" t="s">
        <v>735</v>
      </c>
      <c r="D481" s="67" t="s">
        <v>736</v>
      </c>
      <c r="E481" s="22" t="s">
        <v>38</v>
      </c>
      <c r="F481" s="90"/>
      <c r="P481" s="119"/>
      <c r="Q481" s="119"/>
      <c r="R481" s="119"/>
      <c r="S481" s="119"/>
      <c r="T481" s="119"/>
      <c r="U481" s="119"/>
      <c r="AI481" s="1">
        <v>29.4</v>
      </c>
      <c r="AK481" s="119"/>
      <c r="AL481" s="119"/>
      <c r="AM481" s="119"/>
      <c r="AN481" s="119"/>
      <c r="AO481" s="119"/>
      <c r="AQ481" s="202"/>
      <c r="AR481" s="74"/>
      <c r="AS481" s="142">
        <f>LARGE(F481:AR481,1)</f>
        <v>29.4</v>
      </c>
      <c r="AT481" s="7"/>
      <c r="AU481" s="7"/>
      <c r="AV481" s="8">
        <f>SUM(AS481:AU481)/3</f>
        <v>9.799999999999999</v>
      </c>
      <c r="AW481" s="39">
        <f>COUNTA(F481:AR481)</f>
        <v>1</v>
      </c>
    </row>
    <row r="482" spans="1:49" s="1" customFormat="1" ht="12.75">
      <c r="A482" s="9"/>
      <c r="B482" s="26" t="s">
        <v>442</v>
      </c>
      <c r="C482" s="27" t="s">
        <v>664</v>
      </c>
      <c r="D482" s="59" t="s">
        <v>665</v>
      </c>
      <c r="E482" s="19" t="s">
        <v>38</v>
      </c>
      <c r="F482" s="88"/>
      <c r="P482" s="119"/>
      <c r="Q482" s="119"/>
      <c r="R482" s="119"/>
      <c r="S482" s="119"/>
      <c r="T482" s="119"/>
      <c r="U482" s="119"/>
      <c r="W482" s="1">
        <v>29.4</v>
      </c>
      <c r="AK482" s="119"/>
      <c r="AL482" s="119"/>
      <c r="AM482" s="119"/>
      <c r="AN482" s="119"/>
      <c r="AO482" s="119"/>
      <c r="AQ482" s="202"/>
      <c r="AR482" s="74"/>
      <c r="AS482" s="142">
        <f>LARGE(F482:AR482,1)</f>
        <v>29.4</v>
      </c>
      <c r="AT482" s="7"/>
      <c r="AU482" s="7"/>
      <c r="AV482" s="8">
        <f>SUM(AS482:AU482)/3</f>
        <v>9.799999999999999</v>
      </c>
      <c r="AW482" s="39">
        <f>COUNTA(F482:AR482)</f>
        <v>1</v>
      </c>
    </row>
    <row r="483" spans="1:49" s="1" customFormat="1" ht="12.75">
      <c r="A483" s="9"/>
      <c r="B483" s="26" t="s">
        <v>442</v>
      </c>
      <c r="C483" s="27" t="s">
        <v>1184</v>
      </c>
      <c r="D483" s="59" t="s">
        <v>185</v>
      </c>
      <c r="E483" s="19" t="s">
        <v>10</v>
      </c>
      <c r="F483" s="88"/>
      <c r="P483" s="119"/>
      <c r="Q483" s="119"/>
      <c r="R483" s="119"/>
      <c r="S483" s="119"/>
      <c r="T483" s="119"/>
      <c r="U483" s="119"/>
      <c r="AK483" s="119"/>
      <c r="AL483" s="119"/>
      <c r="AM483" s="119"/>
      <c r="AN483" s="119"/>
      <c r="AO483" s="119"/>
      <c r="AP483" s="1">
        <v>28.84</v>
      </c>
      <c r="AQ483" s="202"/>
      <c r="AR483" s="74"/>
      <c r="AS483" s="142">
        <f>LARGE(F483:AR483,1)</f>
        <v>28.84</v>
      </c>
      <c r="AT483" s="7"/>
      <c r="AU483" s="7"/>
      <c r="AV483" s="8">
        <f>SUM(AS483:AU483)/3</f>
        <v>9.613333333333333</v>
      </c>
      <c r="AW483" s="39">
        <f>COUNTA(F483:AR483)</f>
        <v>1</v>
      </c>
    </row>
    <row r="484" spans="1:49" s="1" customFormat="1" ht="12.75">
      <c r="A484" s="9"/>
      <c r="B484" s="26" t="s">
        <v>442</v>
      </c>
      <c r="C484" s="27" t="s">
        <v>546</v>
      </c>
      <c r="D484" s="59" t="s">
        <v>547</v>
      </c>
      <c r="E484" s="19" t="s">
        <v>10</v>
      </c>
      <c r="F484" s="88">
        <v>28.84</v>
      </c>
      <c r="P484" s="119"/>
      <c r="Q484" s="119"/>
      <c r="R484" s="119"/>
      <c r="S484" s="119"/>
      <c r="T484" s="119"/>
      <c r="U484" s="119"/>
      <c r="AK484" s="119"/>
      <c r="AL484" s="119"/>
      <c r="AM484" s="119"/>
      <c r="AN484" s="119"/>
      <c r="AO484" s="119"/>
      <c r="AQ484" s="202"/>
      <c r="AR484" s="74"/>
      <c r="AS484" s="142">
        <f>LARGE(F484:AR484,1)</f>
        <v>28.84</v>
      </c>
      <c r="AT484" s="7"/>
      <c r="AU484" s="7"/>
      <c r="AV484" s="8">
        <f>SUM(AS484:AU484)/3</f>
        <v>9.613333333333333</v>
      </c>
      <c r="AW484" s="39">
        <f>COUNTA(F484:AR484)</f>
        <v>1</v>
      </c>
    </row>
    <row r="485" spans="1:49" s="1" customFormat="1" ht="12.75">
      <c r="A485" s="9"/>
      <c r="B485" s="26" t="s">
        <v>442</v>
      </c>
      <c r="C485" s="27" t="s">
        <v>122</v>
      </c>
      <c r="D485" s="59" t="s">
        <v>123</v>
      </c>
      <c r="E485" s="19" t="s">
        <v>10</v>
      </c>
      <c r="F485" s="88"/>
      <c r="P485" s="119"/>
      <c r="Q485" s="119"/>
      <c r="R485" s="119"/>
      <c r="S485" s="119"/>
      <c r="T485" s="119"/>
      <c r="U485" s="119"/>
      <c r="AC485" s="1">
        <v>28.8</v>
      </c>
      <c r="AK485" s="119"/>
      <c r="AL485" s="119"/>
      <c r="AM485" s="119"/>
      <c r="AN485" s="119"/>
      <c r="AO485" s="119"/>
      <c r="AQ485" s="202"/>
      <c r="AR485" s="74"/>
      <c r="AS485" s="142">
        <f>LARGE(F485:AR485,1)</f>
        <v>28.8</v>
      </c>
      <c r="AT485" s="7"/>
      <c r="AU485" s="7"/>
      <c r="AV485" s="8">
        <f>SUM(AS485:AU485)/3</f>
        <v>9.6</v>
      </c>
      <c r="AW485" s="39">
        <f>COUNTA(F485:AR485)</f>
        <v>1</v>
      </c>
    </row>
    <row r="486" spans="1:49" s="1" customFormat="1" ht="12.75">
      <c r="A486" s="9">
        <v>242</v>
      </c>
      <c r="B486" s="26" t="s">
        <v>10</v>
      </c>
      <c r="C486" s="27" t="s">
        <v>652</v>
      </c>
      <c r="D486" s="59" t="s">
        <v>715</v>
      </c>
      <c r="E486" s="28" t="s">
        <v>10</v>
      </c>
      <c r="F486" s="90"/>
      <c r="P486" s="119"/>
      <c r="Q486" s="119"/>
      <c r="R486" s="119">
        <v>5.87</v>
      </c>
      <c r="S486" s="119"/>
      <c r="T486" s="119"/>
      <c r="U486" s="119"/>
      <c r="V486" s="1">
        <v>10.89</v>
      </c>
      <c r="AK486" s="119"/>
      <c r="AL486" s="119"/>
      <c r="AM486" s="119"/>
      <c r="AN486" s="119">
        <v>11.67</v>
      </c>
      <c r="AO486" s="119"/>
      <c r="AQ486" s="202"/>
      <c r="AR486" s="74"/>
      <c r="AS486" s="142">
        <f>LARGE(F486:AR486,1)</f>
        <v>11.67</v>
      </c>
      <c r="AT486" s="7">
        <f>LARGE(F486:AR486,2)</f>
        <v>10.89</v>
      </c>
      <c r="AU486" s="7">
        <f>LARGE(F486:AR486,3)</f>
        <v>5.87</v>
      </c>
      <c r="AV486" s="8">
        <f>SUM(AS486:AU486)/3</f>
        <v>9.476666666666668</v>
      </c>
      <c r="AW486" s="39">
        <f>COUNTA(F486:AR486)</f>
        <v>3</v>
      </c>
    </row>
    <row r="487" spans="1:49" s="1" customFormat="1" ht="12.75">
      <c r="A487" s="9"/>
      <c r="B487" s="20" t="s">
        <v>10</v>
      </c>
      <c r="C487" s="36" t="s">
        <v>157</v>
      </c>
      <c r="D487" s="67" t="s">
        <v>362</v>
      </c>
      <c r="E487" s="22" t="s">
        <v>10</v>
      </c>
      <c r="F487" s="90"/>
      <c r="P487" s="119"/>
      <c r="Q487" s="119"/>
      <c r="R487" s="119"/>
      <c r="S487" s="119"/>
      <c r="T487" s="119"/>
      <c r="U487" s="119"/>
      <c r="AK487" s="119"/>
      <c r="AL487" s="119"/>
      <c r="AM487" s="119">
        <v>28</v>
      </c>
      <c r="AN487" s="119"/>
      <c r="AO487" s="119"/>
      <c r="AQ487" s="202"/>
      <c r="AR487" s="74"/>
      <c r="AS487" s="142">
        <f>LARGE(F487:AR487,1)</f>
        <v>28</v>
      </c>
      <c r="AT487" s="7"/>
      <c r="AU487" s="7"/>
      <c r="AV487" s="8">
        <f>SUM(AS487:AU487)/3</f>
        <v>9.333333333333334</v>
      </c>
      <c r="AW487" s="39">
        <f>COUNTA(F487:AR487)</f>
        <v>1</v>
      </c>
    </row>
    <row r="488" spans="1:49" s="1" customFormat="1" ht="12.75">
      <c r="A488" s="9"/>
      <c r="B488" s="26" t="s">
        <v>442</v>
      </c>
      <c r="C488" s="27" t="s">
        <v>318</v>
      </c>
      <c r="D488" s="59" t="s">
        <v>130</v>
      </c>
      <c r="E488" s="19" t="s">
        <v>15</v>
      </c>
      <c r="F488" s="88"/>
      <c r="P488" s="119"/>
      <c r="Q488" s="119"/>
      <c r="R488" s="119"/>
      <c r="S488" s="119"/>
      <c r="T488" s="119"/>
      <c r="U488" s="119"/>
      <c r="AK488" s="119">
        <v>28</v>
      </c>
      <c r="AL488" s="119"/>
      <c r="AM488" s="119"/>
      <c r="AN488" s="119"/>
      <c r="AO488" s="119"/>
      <c r="AQ488" s="202"/>
      <c r="AR488" s="74"/>
      <c r="AS488" s="142">
        <f>LARGE(F488:AR488,1)</f>
        <v>28</v>
      </c>
      <c r="AT488" s="7"/>
      <c r="AU488" s="7"/>
      <c r="AV488" s="8">
        <f>SUM(AS488:AU488)/3</f>
        <v>9.333333333333334</v>
      </c>
      <c r="AW488" s="39">
        <f>COUNTA(F488:AR488)</f>
        <v>1</v>
      </c>
    </row>
    <row r="489" spans="1:49" s="1" customFormat="1" ht="12.75">
      <c r="A489" s="9"/>
      <c r="B489" s="26" t="s">
        <v>38</v>
      </c>
      <c r="C489" s="27" t="s">
        <v>215</v>
      </c>
      <c r="D489" s="59" t="s">
        <v>216</v>
      </c>
      <c r="E489" s="19" t="s">
        <v>10</v>
      </c>
      <c r="F489" s="88"/>
      <c r="K489" s="1">
        <v>28</v>
      </c>
      <c r="P489" s="119"/>
      <c r="Q489" s="119"/>
      <c r="R489" s="119"/>
      <c r="S489" s="119"/>
      <c r="T489" s="119"/>
      <c r="U489" s="119"/>
      <c r="AK489" s="119"/>
      <c r="AL489" s="119"/>
      <c r="AM489" s="119"/>
      <c r="AN489" s="119"/>
      <c r="AO489" s="119"/>
      <c r="AQ489" s="202"/>
      <c r="AR489" s="74"/>
      <c r="AS489" s="142">
        <f>LARGE(F489:AR489,1)</f>
        <v>28</v>
      </c>
      <c r="AT489" s="7"/>
      <c r="AU489" s="7"/>
      <c r="AV489" s="8">
        <f>SUM(AS489:AU489)/3</f>
        <v>9.333333333333334</v>
      </c>
      <c r="AW489" s="39">
        <f>COUNTA(F489:AR489)</f>
        <v>1</v>
      </c>
    </row>
    <row r="490" spans="1:49" s="1" customFormat="1" ht="12.75">
      <c r="A490" s="9"/>
      <c r="B490" s="26" t="s">
        <v>442</v>
      </c>
      <c r="C490" s="27" t="s">
        <v>703</v>
      </c>
      <c r="D490" s="72" t="s">
        <v>596</v>
      </c>
      <c r="E490" s="19" t="s">
        <v>15</v>
      </c>
      <c r="F490" s="88"/>
      <c r="P490" s="119"/>
      <c r="Q490" s="119"/>
      <c r="R490" s="119"/>
      <c r="S490" s="119"/>
      <c r="T490" s="119"/>
      <c r="U490" s="119"/>
      <c r="AJ490" s="1">
        <v>28</v>
      </c>
      <c r="AK490" s="119"/>
      <c r="AL490" s="119"/>
      <c r="AM490" s="119"/>
      <c r="AN490" s="119"/>
      <c r="AO490" s="119"/>
      <c r="AQ490" s="202"/>
      <c r="AR490" s="74"/>
      <c r="AS490" s="142">
        <f>LARGE(F490:AR490,1)</f>
        <v>28</v>
      </c>
      <c r="AT490" s="7"/>
      <c r="AU490" s="7"/>
      <c r="AV490" s="8">
        <f>SUM(AS490:AU490)/3</f>
        <v>9.333333333333334</v>
      </c>
      <c r="AW490" s="39">
        <f>COUNTA(F490:AR490)</f>
        <v>1</v>
      </c>
    </row>
    <row r="491" spans="1:49" s="1" customFormat="1" ht="12.75">
      <c r="A491" s="9"/>
      <c r="B491" s="26" t="s">
        <v>38</v>
      </c>
      <c r="C491" s="36" t="s">
        <v>1121</v>
      </c>
      <c r="D491" s="67" t="s">
        <v>1122</v>
      </c>
      <c r="E491" s="22" t="s">
        <v>15</v>
      </c>
      <c r="F491" s="90"/>
      <c r="P491" s="119"/>
      <c r="Q491" s="119"/>
      <c r="R491" s="119"/>
      <c r="S491" s="119"/>
      <c r="T491" s="119"/>
      <c r="U491" s="119"/>
      <c r="AJ491" s="1">
        <v>28</v>
      </c>
      <c r="AK491" s="119"/>
      <c r="AL491" s="119"/>
      <c r="AM491" s="119"/>
      <c r="AN491" s="119"/>
      <c r="AO491" s="119"/>
      <c r="AQ491" s="202"/>
      <c r="AR491" s="74"/>
      <c r="AS491" s="142">
        <f>LARGE(F491:AR491,1)</f>
        <v>28</v>
      </c>
      <c r="AT491" s="7"/>
      <c r="AU491" s="7"/>
      <c r="AV491" s="8">
        <f>SUM(AS491:AU491)/3</f>
        <v>9.333333333333334</v>
      </c>
      <c r="AW491" s="39">
        <f>COUNTA(F491:AR491)</f>
        <v>1</v>
      </c>
    </row>
    <row r="492" spans="1:49" s="21" customFormat="1" ht="12.75">
      <c r="A492" s="9"/>
      <c r="B492" s="26" t="s">
        <v>442</v>
      </c>
      <c r="C492" s="27" t="s">
        <v>609</v>
      </c>
      <c r="D492" s="59" t="s">
        <v>547</v>
      </c>
      <c r="E492" s="19" t="s">
        <v>508</v>
      </c>
      <c r="F492" s="88"/>
      <c r="M492" s="21">
        <v>10.89</v>
      </c>
      <c r="P492" s="120"/>
      <c r="Q492" s="120"/>
      <c r="R492" s="120"/>
      <c r="S492" s="120"/>
      <c r="T492" s="120"/>
      <c r="U492" s="120"/>
      <c r="AK492" s="120"/>
      <c r="AL492" s="120"/>
      <c r="AM492" s="120"/>
      <c r="AN492" s="120"/>
      <c r="AO492" s="120">
        <v>17</v>
      </c>
      <c r="AQ492" s="204"/>
      <c r="AR492" s="139"/>
      <c r="AS492" s="142">
        <f>LARGE(F492:AR492,1)</f>
        <v>17</v>
      </c>
      <c r="AT492" s="7">
        <f>LARGE(F492:AR492,2)</f>
        <v>10.89</v>
      </c>
      <c r="AU492" s="7"/>
      <c r="AV492" s="8">
        <f>SUM(AS492:AU492)/3</f>
        <v>9.296666666666667</v>
      </c>
      <c r="AW492" s="39">
        <f>COUNTA(F492:AR492)</f>
        <v>2</v>
      </c>
    </row>
    <row r="493" spans="1:49" s="1" customFormat="1" ht="12.75">
      <c r="A493" s="9"/>
      <c r="B493" s="26" t="s">
        <v>38</v>
      </c>
      <c r="C493" s="27" t="s">
        <v>662</v>
      </c>
      <c r="D493" s="59" t="s">
        <v>1009</v>
      </c>
      <c r="E493" s="19" t="s">
        <v>10</v>
      </c>
      <c r="F493" s="88"/>
      <c r="P493" s="119"/>
      <c r="Q493" s="119"/>
      <c r="R493" s="119"/>
      <c r="S493" s="119"/>
      <c r="T493" s="119"/>
      <c r="U493" s="119"/>
      <c r="AB493" s="1">
        <v>27.87</v>
      </c>
      <c r="AK493" s="119"/>
      <c r="AL493" s="119"/>
      <c r="AM493" s="119"/>
      <c r="AN493" s="119"/>
      <c r="AO493" s="119"/>
      <c r="AQ493" s="202"/>
      <c r="AR493" s="74"/>
      <c r="AS493" s="142">
        <f>LARGE(F493:AR493,1)</f>
        <v>27.87</v>
      </c>
      <c r="AT493" s="7"/>
      <c r="AU493" s="7"/>
      <c r="AV493" s="8">
        <f>SUM(AS493:AU493)/3</f>
        <v>9.290000000000001</v>
      </c>
      <c r="AW493" s="39">
        <f>COUNTA(F493:AR493)</f>
        <v>1</v>
      </c>
    </row>
    <row r="494" spans="1:49" s="1" customFormat="1" ht="12.75">
      <c r="A494" s="9"/>
      <c r="B494" s="26" t="s">
        <v>442</v>
      </c>
      <c r="C494" s="30" t="s">
        <v>1199</v>
      </c>
      <c r="D494" s="59" t="s">
        <v>212</v>
      </c>
      <c r="E494" s="19" t="s">
        <v>10</v>
      </c>
      <c r="F494" s="88"/>
      <c r="P494" s="119"/>
      <c r="Q494" s="119"/>
      <c r="R494" s="119"/>
      <c r="S494" s="119"/>
      <c r="T494" s="119"/>
      <c r="U494" s="119"/>
      <c r="AK494" s="119"/>
      <c r="AL494" s="119"/>
      <c r="AM494" s="119"/>
      <c r="AN494" s="119"/>
      <c r="AO494" s="119"/>
      <c r="AQ494" s="202"/>
      <c r="AR494" s="74">
        <v>27.73</v>
      </c>
      <c r="AS494" s="142">
        <f>LARGE(F494:AR494,1)</f>
        <v>27.73</v>
      </c>
      <c r="AT494" s="7"/>
      <c r="AU494" s="7"/>
      <c r="AV494" s="8">
        <f>SUM(AS494:AU494)/3</f>
        <v>9.243333333333334</v>
      </c>
      <c r="AW494" s="39">
        <f>COUNTA(F494:AR494)</f>
        <v>1</v>
      </c>
    </row>
    <row r="495" spans="1:49" s="1" customFormat="1" ht="12.75">
      <c r="A495" s="9"/>
      <c r="B495" s="26" t="s">
        <v>442</v>
      </c>
      <c r="C495" s="27" t="s">
        <v>929</v>
      </c>
      <c r="D495" s="59" t="s">
        <v>208</v>
      </c>
      <c r="E495" s="19" t="s">
        <v>10</v>
      </c>
      <c r="F495" s="88"/>
      <c r="P495" s="119"/>
      <c r="Q495" s="119"/>
      <c r="R495" s="119">
        <v>27.6</v>
      </c>
      <c r="S495" s="119"/>
      <c r="T495" s="119"/>
      <c r="U495" s="119"/>
      <c r="AK495" s="119"/>
      <c r="AL495" s="119"/>
      <c r="AM495" s="119"/>
      <c r="AN495" s="119"/>
      <c r="AO495" s="119"/>
      <c r="AQ495" s="202"/>
      <c r="AR495" s="74"/>
      <c r="AS495" s="142">
        <f>LARGE(F495:AR495,1)</f>
        <v>27.6</v>
      </c>
      <c r="AT495" s="7"/>
      <c r="AU495" s="7"/>
      <c r="AV495" s="8">
        <f>SUM(AS495:AU495)/3</f>
        <v>9.200000000000001</v>
      </c>
      <c r="AW495" s="39">
        <f>COUNTA(F495:AR495)</f>
        <v>1</v>
      </c>
    </row>
    <row r="496" spans="1:49" s="21" customFormat="1" ht="12.75">
      <c r="A496" s="9"/>
      <c r="B496" s="26" t="s">
        <v>10</v>
      </c>
      <c r="C496" s="27" t="s">
        <v>1063</v>
      </c>
      <c r="D496" s="59" t="s">
        <v>1062</v>
      </c>
      <c r="E496" s="19" t="s">
        <v>10</v>
      </c>
      <c r="F496" s="88"/>
      <c r="P496" s="120"/>
      <c r="Q496" s="120"/>
      <c r="R496" s="120"/>
      <c r="S496" s="120"/>
      <c r="T496" s="120"/>
      <c r="U496" s="120"/>
      <c r="AG496" s="21">
        <v>27.53</v>
      </c>
      <c r="AK496" s="120"/>
      <c r="AL496" s="120"/>
      <c r="AM496" s="120"/>
      <c r="AN496" s="120"/>
      <c r="AO496" s="120"/>
      <c r="AQ496" s="204"/>
      <c r="AR496" s="139"/>
      <c r="AS496" s="142">
        <f>LARGE(F496:AR496,1)</f>
        <v>27.53</v>
      </c>
      <c r="AT496" s="7"/>
      <c r="AU496" s="7"/>
      <c r="AV496" s="8">
        <f>SUM(AS496:AU496)/3</f>
        <v>9.176666666666668</v>
      </c>
      <c r="AW496" s="39">
        <f>COUNTA(F496:AR496)</f>
        <v>1</v>
      </c>
    </row>
    <row r="497" spans="1:49" s="1" customFormat="1" ht="12.75">
      <c r="A497" s="9"/>
      <c r="B497" s="26" t="s">
        <v>442</v>
      </c>
      <c r="C497" s="27" t="s">
        <v>635</v>
      </c>
      <c r="D497" s="59" t="s">
        <v>636</v>
      </c>
      <c r="E497" s="19" t="s">
        <v>25</v>
      </c>
      <c r="F497" s="88"/>
      <c r="P497" s="119"/>
      <c r="Q497" s="119"/>
      <c r="R497" s="119"/>
      <c r="S497" s="119"/>
      <c r="T497" s="119"/>
      <c r="U497" s="119"/>
      <c r="AA497" s="1">
        <v>8.67</v>
      </c>
      <c r="AI497" s="1">
        <v>18.8</v>
      </c>
      <c r="AK497" s="119"/>
      <c r="AL497" s="119"/>
      <c r="AM497" s="119"/>
      <c r="AN497" s="119"/>
      <c r="AO497" s="119"/>
      <c r="AQ497" s="202"/>
      <c r="AR497" s="74"/>
      <c r="AS497" s="142">
        <f>LARGE(F497:AR497,1)</f>
        <v>18.8</v>
      </c>
      <c r="AT497" s="7">
        <f>LARGE(F497:AR497,2)</f>
        <v>8.67</v>
      </c>
      <c r="AU497" s="7"/>
      <c r="AV497" s="8">
        <f>SUM(AS497:AU497)/3</f>
        <v>9.156666666666666</v>
      </c>
      <c r="AW497" s="39">
        <f>COUNTA(F497:AR497)</f>
        <v>2</v>
      </c>
    </row>
    <row r="498" spans="1:49" s="1" customFormat="1" ht="12.75">
      <c r="A498" s="9"/>
      <c r="B498" s="20" t="s">
        <v>442</v>
      </c>
      <c r="C498" s="37" t="s">
        <v>425</v>
      </c>
      <c r="D498" s="67" t="s">
        <v>96</v>
      </c>
      <c r="E498" s="22" t="s">
        <v>25</v>
      </c>
      <c r="F498" s="90"/>
      <c r="P498" s="119"/>
      <c r="Q498" s="119"/>
      <c r="R498" s="119"/>
      <c r="S498" s="119"/>
      <c r="T498" s="119"/>
      <c r="U498" s="119"/>
      <c r="AJ498" s="1">
        <v>27.38</v>
      </c>
      <c r="AK498" s="119"/>
      <c r="AL498" s="119"/>
      <c r="AM498" s="119"/>
      <c r="AN498" s="119"/>
      <c r="AO498" s="119"/>
      <c r="AQ498" s="202"/>
      <c r="AR498" s="74"/>
      <c r="AS498" s="142">
        <f>LARGE(F498:AR498,1)</f>
        <v>27.38</v>
      </c>
      <c r="AT498" s="7"/>
      <c r="AU498" s="7"/>
      <c r="AV498" s="8">
        <f>SUM(AS498:AU498)/3</f>
        <v>9.126666666666667</v>
      </c>
      <c r="AW498" s="39">
        <f>COUNTA(F498:AR498)</f>
        <v>1</v>
      </c>
    </row>
    <row r="499" spans="1:49" s="1" customFormat="1" ht="12.75">
      <c r="A499" s="9"/>
      <c r="B499" s="26" t="s">
        <v>442</v>
      </c>
      <c r="C499" s="27" t="s">
        <v>387</v>
      </c>
      <c r="D499" s="59" t="s">
        <v>32</v>
      </c>
      <c r="E499" s="19" t="s">
        <v>10</v>
      </c>
      <c r="F499" s="88"/>
      <c r="I499" s="1">
        <v>27.38</v>
      </c>
      <c r="P499" s="119"/>
      <c r="Q499" s="119"/>
      <c r="R499" s="119"/>
      <c r="S499" s="119"/>
      <c r="T499" s="119"/>
      <c r="U499" s="119"/>
      <c r="AK499" s="119"/>
      <c r="AL499" s="119"/>
      <c r="AM499" s="119"/>
      <c r="AN499" s="119"/>
      <c r="AO499" s="119"/>
      <c r="AQ499" s="202"/>
      <c r="AR499" s="74"/>
      <c r="AS499" s="142">
        <f>LARGE(F499:AR499,1)</f>
        <v>27.38</v>
      </c>
      <c r="AT499" s="7"/>
      <c r="AU499" s="7"/>
      <c r="AV499" s="8">
        <f>SUM(AS499:AU499)/3</f>
        <v>9.126666666666667</v>
      </c>
      <c r="AW499" s="39">
        <f>COUNTA(F499:AR499)</f>
        <v>1</v>
      </c>
    </row>
    <row r="500" spans="1:49" s="1" customFormat="1" ht="12.75">
      <c r="A500" s="9">
        <v>243</v>
      </c>
      <c r="B500" s="26" t="s">
        <v>10</v>
      </c>
      <c r="C500" s="27" t="s">
        <v>1018</v>
      </c>
      <c r="D500" s="59" t="s">
        <v>1019</v>
      </c>
      <c r="E500" s="19" t="s">
        <v>10</v>
      </c>
      <c r="F500" s="88"/>
      <c r="P500" s="119"/>
      <c r="Q500" s="119"/>
      <c r="R500" s="119"/>
      <c r="S500" s="119"/>
      <c r="T500" s="119"/>
      <c r="U500" s="119"/>
      <c r="AC500" s="1">
        <v>11.2</v>
      </c>
      <c r="AH500" s="1">
        <v>11.51</v>
      </c>
      <c r="AK500" s="119"/>
      <c r="AL500" s="119"/>
      <c r="AM500" s="119"/>
      <c r="AN500" s="119"/>
      <c r="AO500" s="119"/>
      <c r="AQ500" s="202">
        <v>4.44</v>
      </c>
      <c r="AR500" s="74"/>
      <c r="AS500" s="142">
        <f>LARGE(F500:AR500,1)</f>
        <v>11.51</v>
      </c>
      <c r="AT500" s="7">
        <f>LARGE(F500:AR500,2)</f>
        <v>11.2</v>
      </c>
      <c r="AU500" s="7">
        <f>LARGE(F500:AR500,3)</f>
        <v>4.44</v>
      </c>
      <c r="AV500" s="8">
        <f>SUM(AS500:AU500)/3</f>
        <v>9.05</v>
      </c>
      <c r="AW500" s="39">
        <f>COUNTA(F500:AR500)</f>
        <v>3</v>
      </c>
    </row>
    <row r="501" spans="1:49" s="1" customFormat="1" ht="12.75">
      <c r="A501" s="9"/>
      <c r="B501" s="26" t="s">
        <v>442</v>
      </c>
      <c r="C501" s="27" t="s">
        <v>628</v>
      </c>
      <c r="D501" s="59" t="s">
        <v>629</v>
      </c>
      <c r="E501" s="19" t="s">
        <v>38</v>
      </c>
      <c r="F501" s="88"/>
      <c r="P501" s="119">
        <v>27.07</v>
      </c>
      <c r="Q501" s="119"/>
      <c r="R501" s="119"/>
      <c r="S501" s="119"/>
      <c r="T501" s="119"/>
      <c r="U501" s="119"/>
      <c r="AK501" s="119"/>
      <c r="AL501" s="119"/>
      <c r="AM501" s="119"/>
      <c r="AN501" s="119"/>
      <c r="AO501" s="119"/>
      <c r="AQ501" s="202"/>
      <c r="AR501" s="74"/>
      <c r="AS501" s="142">
        <f>LARGE(F501:AR501,1)</f>
        <v>27.07</v>
      </c>
      <c r="AT501" s="7"/>
      <c r="AU501" s="7"/>
      <c r="AV501" s="8">
        <f>SUM(AS501:AU501)/3</f>
        <v>9.023333333333333</v>
      </c>
      <c r="AW501" s="39">
        <f>COUNTA(F501:AR501)</f>
        <v>1</v>
      </c>
    </row>
    <row r="502" spans="1:49" s="1" customFormat="1" ht="12.75">
      <c r="A502" s="9"/>
      <c r="B502" s="26" t="s">
        <v>442</v>
      </c>
      <c r="C502" s="36" t="s">
        <v>1040</v>
      </c>
      <c r="D502" s="67" t="s">
        <v>1041</v>
      </c>
      <c r="E502" s="22" t="s">
        <v>535</v>
      </c>
      <c r="F502" s="90"/>
      <c r="P502" s="119"/>
      <c r="Q502" s="119"/>
      <c r="R502" s="119"/>
      <c r="S502" s="119"/>
      <c r="T502" s="119"/>
      <c r="U502" s="119"/>
      <c r="AD502" s="1">
        <v>26.89</v>
      </c>
      <c r="AK502" s="119"/>
      <c r="AL502" s="119"/>
      <c r="AM502" s="119"/>
      <c r="AN502" s="119"/>
      <c r="AO502" s="119"/>
      <c r="AQ502" s="202"/>
      <c r="AR502" s="74"/>
      <c r="AS502" s="142">
        <f>LARGE(F502:AR502,1)</f>
        <v>26.89</v>
      </c>
      <c r="AT502" s="7"/>
      <c r="AU502" s="7"/>
      <c r="AV502" s="8">
        <f>SUM(AS502:AU502)/3</f>
        <v>8.963333333333333</v>
      </c>
      <c r="AW502" s="39">
        <f>COUNTA(F502:AR502)</f>
        <v>1</v>
      </c>
    </row>
    <row r="503" spans="1:49" s="1" customFormat="1" ht="12.75">
      <c r="A503" s="9"/>
      <c r="B503" s="26" t="s">
        <v>442</v>
      </c>
      <c r="C503" s="27" t="s">
        <v>620</v>
      </c>
      <c r="D503" s="59" t="s">
        <v>32</v>
      </c>
      <c r="E503" s="19" t="s">
        <v>22</v>
      </c>
      <c r="F503" s="88"/>
      <c r="L503" s="1">
        <v>26.67</v>
      </c>
      <c r="P503" s="119"/>
      <c r="Q503" s="119"/>
      <c r="R503" s="119"/>
      <c r="S503" s="119"/>
      <c r="T503" s="119"/>
      <c r="U503" s="119"/>
      <c r="AK503" s="119"/>
      <c r="AL503" s="119"/>
      <c r="AM503" s="119"/>
      <c r="AN503" s="119"/>
      <c r="AO503" s="119"/>
      <c r="AQ503" s="202"/>
      <c r="AR503" s="74"/>
      <c r="AS503" s="142">
        <f>LARGE(F503:AR503,1)</f>
        <v>26.67</v>
      </c>
      <c r="AT503" s="7"/>
      <c r="AU503" s="7"/>
      <c r="AV503" s="8">
        <f>SUM(AS503:AU503)/3</f>
        <v>8.89</v>
      </c>
      <c r="AW503" s="39">
        <f>COUNTA(F503:AR503)</f>
        <v>1</v>
      </c>
    </row>
    <row r="504" spans="1:49" s="1" customFormat="1" ht="12.75">
      <c r="A504" s="9">
        <v>244</v>
      </c>
      <c r="B504" s="26" t="s">
        <v>10</v>
      </c>
      <c r="C504" s="27" t="s">
        <v>234</v>
      </c>
      <c r="D504" s="59" t="s">
        <v>236</v>
      </c>
      <c r="E504" s="19" t="s">
        <v>15</v>
      </c>
      <c r="F504" s="88"/>
      <c r="J504" s="1">
        <v>3.2</v>
      </c>
      <c r="P504" s="119"/>
      <c r="Q504" s="119"/>
      <c r="R504" s="119"/>
      <c r="S504" s="119"/>
      <c r="T504" s="119"/>
      <c r="U504" s="119"/>
      <c r="X504" s="1">
        <v>13.6</v>
      </c>
      <c r="AK504" s="119">
        <v>9.87</v>
      </c>
      <c r="AL504" s="119"/>
      <c r="AM504" s="119"/>
      <c r="AN504" s="119"/>
      <c r="AO504" s="119"/>
      <c r="AQ504" s="202"/>
      <c r="AR504" s="74"/>
      <c r="AS504" s="142">
        <f>LARGE(F504:AR504,1)</f>
        <v>13.6</v>
      </c>
      <c r="AT504" s="7">
        <f>LARGE(F504:AR504,2)</f>
        <v>9.87</v>
      </c>
      <c r="AU504" s="7">
        <f>LARGE(F504:AR504,3)</f>
        <v>3.2</v>
      </c>
      <c r="AV504" s="8">
        <f>SUM(AS504:AU504)/3</f>
        <v>8.889999999999999</v>
      </c>
      <c r="AW504" s="39">
        <f>COUNTA(F504:AR504)</f>
        <v>3</v>
      </c>
    </row>
    <row r="505" spans="1:49" s="1" customFormat="1" ht="12.75">
      <c r="A505" s="9"/>
      <c r="B505" s="26" t="s">
        <v>10</v>
      </c>
      <c r="C505" s="27" t="s">
        <v>299</v>
      </c>
      <c r="D505" s="59" t="s">
        <v>300</v>
      </c>
      <c r="E505" s="19" t="s">
        <v>38</v>
      </c>
      <c r="F505" s="88"/>
      <c r="M505" s="1">
        <v>14.58</v>
      </c>
      <c r="P505" s="119"/>
      <c r="Q505" s="119"/>
      <c r="R505" s="119"/>
      <c r="S505" s="119"/>
      <c r="T505" s="119"/>
      <c r="U505" s="119"/>
      <c r="AK505" s="119"/>
      <c r="AL505" s="119"/>
      <c r="AM505" s="119"/>
      <c r="AN505" s="119"/>
      <c r="AO505" s="119">
        <v>11.51</v>
      </c>
      <c r="AQ505" s="202"/>
      <c r="AR505" s="74"/>
      <c r="AS505" s="142">
        <f>LARGE(F505:AR505,1)</f>
        <v>14.58</v>
      </c>
      <c r="AT505" s="7">
        <f>LARGE(F505:AR505,2)</f>
        <v>11.51</v>
      </c>
      <c r="AU505" s="7"/>
      <c r="AV505" s="8">
        <f>SUM(AS505:AU505)/3</f>
        <v>8.696666666666667</v>
      </c>
      <c r="AW505" s="39">
        <f>COUNTA(F505:AR505)</f>
        <v>2</v>
      </c>
    </row>
    <row r="506" spans="1:49" s="1" customFormat="1" ht="12.75">
      <c r="A506" s="9">
        <v>245</v>
      </c>
      <c r="B506" s="26" t="s">
        <v>442</v>
      </c>
      <c r="C506" s="27" t="s">
        <v>276</v>
      </c>
      <c r="D506" s="59" t="s">
        <v>43</v>
      </c>
      <c r="E506" s="19" t="s">
        <v>10</v>
      </c>
      <c r="F506" s="88"/>
      <c r="I506" s="1">
        <v>5.4</v>
      </c>
      <c r="O506" s="1">
        <v>16.36</v>
      </c>
      <c r="P506" s="119">
        <v>4.09</v>
      </c>
      <c r="Q506" s="119"/>
      <c r="R506" s="119"/>
      <c r="S506" s="119"/>
      <c r="T506" s="119"/>
      <c r="U506" s="119"/>
      <c r="AK506" s="119"/>
      <c r="AL506" s="119"/>
      <c r="AM506" s="119"/>
      <c r="AN506" s="119"/>
      <c r="AO506" s="119"/>
      <c r="AQ506" s="202"/>
      <c r="AR506" s="74"/>
      <c r="AS506" s="142">
        <f>LARGE(F506:AR506,1)</f>
        <v>16.36</v>
      </c>
      <c r="AT506" s="7">
        <f>LARGE(F506:AR506,2)</f>
        <v>5.4</v>
      </c>
      <c r="AU506" s="7">
        <f>LARGE(F506:AR506,3)</f>
        <v>4.09</v>
      </c>
      <c r="AV506" s="8">
        <f>SUM(AS506:AU506)/3</f>
        <v>8.616666666666665</v>
      </c>
      <c r="AW506" s="39">
        <f>COUNTA(F506:AR506)</f>
        <v>3</v>
      </c>
    </row>
    <row r="507" spans="1:49" s="1" customFormat="1" ht="12.75">
      <c r="A507" s="9"/>
      <c r="B507" s="26" t="s">
        <v>442</v>
      </c>
      <c r="C507" s="27" t="s">
        <v>925</v>
      </c>
      <c r="D507" s="72" t="s">
        <v>570</v>
      </c>
      <c r="E507" s="19" t="s">
        <v>10</v>
      </c>
      <c r="F507" s="88"/>
      <c r="P507" s="119"/>
      <c r="Q507" s="119">
        <v>25.67</v>
      </c>
      <c r="R507" s="119"/>
      <c r="S507" s="119"/>
      <c r="T507" s="119"/>
      <c r="U507" s="119"/>
      <c r="AK507" s="119"/>
      <c r="AL507" s="119"/>
      <c r="AM507" s="119"/>
      <c r="AN507" s="119"/>
      <c r="AO507" s="119"/>
      <c r="AQ507" s="202"/>
      <c r="AR507" s="74"/>
      <c r="AS507" s="142">
        <f>LARGE(F507:AR507,1)</f>
        <v>25.67</v>
      </c>
      <c r="AT507" s="7"/>
      <c r="AU507" s="7"/>
      <c r="AV507" s="8">
        <f>SUM(AS507:AU507)/3</f>
        <v>8.556666666666667</v>
      </c>
      <c r="AW507" s="39">
        <f>COUNTA(F507:AR507)</f>
        <v>1</v>
      </c>
    </row>
    <row r="508" spans="1:49" s="21" customFormat="1" ht="12.75">
      <c r="A508" s="9">
        <v>246</v>
      </c>
      <c r="B508" s="26" t="s">
        <v>38</v>
      </c>
      <c r="C508" s="27" t="s">
        <v>396</v>
      </c>
      <c r="D508" s="59" t="s">
        <v>616</v>
      </c>
      <c r="E508" s="19" t="s">
        <v>15</v>
      </c>
      <c r="F508" s="88"/>
      <c r="P508" s="120"/>
      <c r="Q508" s="120"/>
      <c r="R508" s="120"/>
      <c r="S508" s="120"/>
      <c r="T508" s="120"/>
      <c r="U508" s="120"/>
      <c r="X508" s="21">
        <v>0.4</v>
      </c>
      <c r="Y508" s="21">
        <v>1.44</v>
      </c>
      <c r="AK508" s="120">
        <v>23.64</v>
      </c>
      <c r="AL508" s="120"/>
      <c r="AM508" s="120"/>
      <c r="AN508" s="120"/>
      <c r="AO508" s="120"/>
      <c r="AQ508" s="204"/>
      <c r="AR508" s="139"/>
      <c r="AS508" s="142">
        <f>LARGE(F508:AR508,1)</f>
        <v>23.64</v>
      </c>
      <c r="AT508" s="7">
        <f>LARGE(F508:AR508,2)</f>
        <v>1.44</v>
      </c>
      <c r="AU508" s="7">
        <f>LARGE(F508:AR508,3)</f>
        <v>0.4</v>
      </c>
      <c r="AV508" s="8">
        <f>SUM(AS508:AU508)/3</f>
        <v>8.493333333333334</v>
      </c>
      <c r="AW508" s="39">
        <f>COUNTA(F508:AR508)</f>
        <v>3</v>
      </c>
    </row>
    <row r="509" spans="1:49" ht="12.75">
      <c r="A509" s="9"/>
      <c r="B509" s="26" t="s">
        <v>442</v>
      </c>
      <c r="C509" s="27" t="s">
        <v>1100</v>
      </c>
      <c r="D509" s="59" t="s">
        <v>959</v>
      </c>
      <c r="E509" s="19" t="s">
        <v>10</v>
      </c>
      <c r="F509" s="88"/>
      <c r="AK509" s="118"/>
      <c r="AL509" s="118"/>
      <c r="AM509" s="118"/>
      <c r="AN509" s="118">
        <v>25.33</v>
      </c>
      <c r="AO509" s="118"/>
      <c r="AQ509" s="206"/>
      <c r="AR509" s="141"/>
      <c r="AS509" s="142">
        <f>LARGE(F509:AR509,1)</f>
        <v>25.33</v>
      </c>
      <c r="AT509" s="7"/>
      <c r="AU509" s="7"/>
      <c r="AV509" s="8">
        <f>SUM(AS509:AU509)/3</f>
        <v>8.443333333333333</v>
      </c>
      <c r="AW509" s="39">
        <f>COUNTA(F509:AR509)</f>
        <v>1</v>
      </c>
    </row>
    <row r="510" spans="1:49" s="1" customFormat="1" ht="12.75">
      <c r="A510" s="9"/>
      <c r="B510" s="26" t="s">
        <v>442</v>
      </c>
      <c r="C510" s="27" t="s">
        <v>384</v>
      </c>
      <c r="D510" s="59" t="s">
        <v>11</v>
      </c>
      <c r="E510" s="19" t="s">
        <v>10</v>
      </c>
      <c r="F510" s="88"/>
      <c r="P510" s="119"/>
      <c r="Q510" s="119"/>
      <c r="R510" s="119"/>
      <c r="S510" s="119"/>
      <c r="T510" s="119"/>
      <c r="U510" s="119"/>
      <c r="AC510" s="1">
        <v>24.93</v>
      </c>
      <c r="AK510" s="119"/>
      <c r="AL510" s="119"/>
      <c r="AM510" s="119"/>
      <c r="AN510" s="119"/>
      <c r="AO510" s="119"/>
      <c r="AQ510" s="202"/>
      <c r="AR510" s="74"/>
      <c r="AS510" s="142">
        <f>LARGE(F510:AR510,1)</f>
        <v>24.93</v>
      </c>
      <c r="AT510" s="7"/>
      <c r="AU510" s="7"/>
      <c r="AV510" s="8">
        <f>SUM(AS510:AU510)/3</f>
        <v>8.31</v>
      </c>
      <c r="AW510" s="39">
        <f>COUNTA(F510:AR510)</f>
        <v>1</v>
      </c>
    </row>
    <row r="511" spans="1:49" s="1" customFormat="1" ht="12.75">
      <c r="A511" s="9"/>
      <c r="B511" s="26" t="s">
        <v>442</v>
      </c>
      <c r="C511" s="27" t="s">
        <v>981</v>
      </c>
      <c r="D511" s="59" t="s">
        <v>209</v>
      </c>
      <c r="E511" s="19" t="s">
        <v>15</v>
      </c>
      <c r="F511" s="88"/>
      <c r="P511" s="119"/>
      <c r="Q511" s="119"/>
      <c r="R511" s="119"/>
      <c r="S511" s="119"/>
      <c r="T511" s="119"/>
      <c r="U511" s="119"/>
      <c r="X511" s="1">
        <v>24.89</v>
      </c>
      <c r="AK511" s="119"/>
      <c r="AL511" s="119"/>
      <c r="AM511" s="119"/>
      <c r="AN511" s="119"/>
      <c r="AO511" s="119"/>
      <c r="AQ511" s="202"/>
      <c r="AR511" s="74"/>
      <c r="AS511" s="142">
        <f>LARGE(F511:AR511,1)</f>
        <v>24.89</v>
      </c>
      <c r="AT511" s="7"/>
      <c r="AU511" s="7"/>
      <c r="AV511" s="8">
        <f>SUM(AS511:AU511)/3</f>
        <v>8.296666666666667</v>
      </c>
      <c r="AW511" s="39">
        <f>COUNTA(F511:AR511)</f>
        <v>1</v>
      </c>
    </row>
    <row r="512" spans="1:49" s="1" customFormat="1" ht="12.75">
      <c r="A512" s="9"/>
      <c r="B512" s="26" t="s">
        <v>10</v>
      </c>
      <c r="C512" s="30" t="s">
        <v>429</v>
      </c>
      <c r="D512" s="59" t="s">
        <v>430</v>
      </c>
      <c r="E512" s="19" t="s">
        <v>15</v>
      </c>
      <c r="F512" s="88"/>
      <c r="P512" s="119"/>
      <c r="Q512" s="119"/>
      <c r="R512" s="119"/>
      <c r="S512" s="119"/>
      <c r="T512" s="119"/>
      <c r="U512" s="119"/>
      <c r="AJ512" s="1">
        <v>24.89</v>
      </c>
      <c r="AK512" s="119"/>
      <c r="AL512" s="119"/>
      <c r="AM512" s="119"/>
      <c r="AN512" s="119"/>
      <c r="AO512" s="119"/>
      <c r="AQ512" s="202"/>
      <c r="AR512" s="74"/>
      <c r="AS512" s="142">
        <f>LARGE(F512:AR512,1)</f>
        <v>24.89</v>
      </c>
      <c r="AT512" s="7"/>
      <c r="AU512" s="7"/>
      <c r="AV512" s="8">
        <f>SUM(AS512:AU512)/3</f>
        <v>8.296666666666667</v>
      </c>
      <c r="AW512" s="39">
        <f>COUNTA(F512:AR512)</f>
        <v>1</v>
      </c>
    </row>
    <row r="513" spans="1:49" s="1" customFormat="1" ht="12.75">
      <c r="A513" s="9"/>
      <c r="B513" s="62" t="s">
        <v>10</v>
      </c>
      <c r="C513" s="27" t="s">
        <v>1049</v>
      </c>
      <c r="D513" s="59" t="s">
        <v>345</v>
      </c>
      <c r="E513" s="28" t="s">
        <v>10</v>
      </c>
      <c r="F513" s="89"/>
      <c r="P513" s="119"/>
      <c r="Q513" s="119"/>
      <c r="R513" s="119"/>
      <c r="S513" s="119"/>
      <c r="T513" s="119"/>
      <c r="U513" s="119"/>
      <c r="AF513" s="1">
        <v>24.73</v>
      </c>
      <c r="AK513" s="119"/>
      <c r="AL513" s="119"/>
      <c r="AM513" s="119"/>
      <c r="AN513" s="119"/>
      <c r="AO513" s="119"/>
      <c r="AQ513" s="202"/>
      <c r="AR513" s="74"/>
      <c r="AS513" s="142">
        <f>LARGE(F513:AR513,1)</f>
        <v>24.73</v>
      </c>
      <c r="AT513" s="7"/>
      <c r="AU513" s="7"/>
      <c r="AV513" s="8">
        <f>SUM(AS513:AU513)/3</f>
        <v>8.243333333333334</v>
      </c>
      <c r="AW513" s="39">
        <f>COUNTA(F513:AR513)</f>
        <v>1</v>
      </c>
    </row>
    <row r="514" spans="1:49" s="1" customFormat="1" ht="12.75">
      <c r="A514" s="9"/>
      <c r="B514" s="26" t="s">
        <v>442</v>
      </c>
      <c r="C514" s="27" t="s">
        <v>682</v>
      </c>
      <c r="D514" s="59" t="s">
        <v>1008</v>
      </c>
      <c r="E514" s="19" t="s">
        <v>10</v>
      </c>
      <c r="F514" s="88"/>
      <c r="P514" s="119"/>
      <c r="Q514" s="119"/>
      <c r="R514" s="119"/>
      <c r="S514" s="119"/>
      <c r="T514" s="119"/>
      <c r="U514" s="119"/>
      <c r="Z514" s="1">
        <v>24.44</v>
      </c>
      <c r="AK514" s="119"/>
      <c r="AL514" s="119"/>
      <c r="AM514" s="119"/>
      <c r="AN514" s="119"/>
      <c r="AO514" s="119"/>
      <c r="AQ514" s="202"/>
      <c r="AR514" s="74"/>
      <c r="AS514" s="142">
        <f>LARGE(F514:AR514,1)</f>
        <v>24.44</v>
      </c>
      <c r="AT514" s="7"/>
      <c r="AU514" s="7"/>
      <c r="AV514" s="8">
        <f>SUM(AS514:AU514)/3</f>
        <v>8.146666666666667</v>
      </c>
      <c r="AW514" s="39">
        <f>COUNTA(F514:AR514)</f>
        <v>1</v>
      </c>
    </row>
    <row r="515" spans="1:49" s="1" customFormat="1" ht="12.75">
      <c r="A515" s="9"/>
      <c r="B515" s="26" t="s">
        <v>442</v>
      </c>
      <c r="C515" s="27" t="s">
        <v>654</v>
      </c>
      <c r="D515" s="59" t="s">
        <v>393</v>
      </c>
      <c r="E515" s="19" t="s">
        <v>10</v>
      </c>
      <c r="F515" s="88"/>
      <c r="P515" s="119"/>
      <c r="Q515" s="119"/>
      <c r="R515" s="119">
        <v>24.44</v>
      </c>
      <c r="S515" s="119"/>
      <c r="T515" s="119"/>
      <c r="U515" s="119"/>
      <c r="AK515" s="119"/>
      <c r="AL515" s="119"/>
      <c r="AM515" s="119"/>
      <c r="AN515" s="119"/>
      <c r="AO515" s="119"/>
      <c r="AQ515" s="202"/>
      <c r="AR515" s="74"/>
      <c r="AS515" s="142">
        <f>LARGE(F515:AR515,1)</f>
        <v>24.44</v>
      </c>
      <c r="AT515" s="7"/>
      <c r="AU515" s="7"/>
      <c r="AV515" s="8">
        <f>SUM(AS515:AU515)/3</f>
        <v>8.146666666666667</v>
      </c>
      <c r="AW515" s="39">
        <f>COUNTA(F515:AR515)</f>
        <v>1</v>
      </c>
    </row>
    <row r="516" spans="1:49" s="1" customFormat="1" ht="12.75">
      <c r="A516" s="9"/>
      <c r="B516" s="26" t="s">
        <v>442</v>
      </c>
      <c r="C516" s="27" t="s">
        <v>1173</v>
      </c>
      <c r="D516" s="59" t="s">
        <v>1174</v>
      </c>
      <c r="E516" s="19" t="s">
        <v>38</v>
      </c>
      <c r="F516" s="88"/>
      <c r="P516" s="119"/>
      <c r="Q516" s="119"/>
      <c r="R516" s="119"/>
      <c r="S516" s="119"/>
      <c r="T516" s="119"/>
      <c r="U516" s="119"/>
      <c r="AK516" s="119"/>
      <c r="AL516" s="119"/>
      <c r="AM516" s="119"/>
      <c r="AN516" s="119"/>
      <c r="AO516" s="119">
        <v>24.27</v>
      </c>
      <c r="AQ516" s="202"/>
      <c r="AR516" s="74"/>
      <c r="AS516" s="142">
        <f>LARGE(F516:AR516,1)</f>
        <v>24.27</v>
      </c>
      <c r="AT516" s="7"/>
      <c r="AU516" s="7"/>
      <c r="AV516" s="8">
        <f>SUM(AS516:AU516)/3</f>
        <v>8.09</v>
      </c>
      <c r="AW516" s="39">
        <f>COUNTA(F516:AR516)</f>
        <v>1</v>
      </c>
    </row>
    <row r="517" spans="1:49" s="1" customFormat="1" ht="12.75">
      <c r="A517" s="9">
        <v>247</v>
      </c>
      <c r="B517" s="26" t="s">
        <v>10</v>
      </c>
      <c r="C517" s="27" t="s">
        <v>683</v>
      </c>
      <c r="D517" s="72" t="s">
        <v>684</v>
      </c>
      <c r="E517" s="19" t="s">
        <v>38</v>
      </c>
      <c r="F517" s="88"/>
      <c r="M517" s="1">
        <v>9.67</v>
      </c>
      <c r="P517" s="119"/>
      <c r="Q517" s="119"/>
      <c r="R517" s="119"/>
      <c r="S517" s="119"/>
      <c r="T517" s="119"/>
      <c r="U517" s="119"/>
      <c r="W517" s="1">
        <v>9.53</v>
      </c>
      <c r="AC517" s="1">
        <v>4.89</v>
      </c>
      <c r="AK517" s="119"/>
      <c r="AL517" s="119"/>
      <c r="AM517" s="119"/>
      <c r="AN517" s="119"/>
      <c r="AO517" s="119"/>
      <c r="AQ517" s="202"/>
      <c r="AR517" s="74"/>
      <c r="AS517" s="142">
        <f>LARGE(F517:AR517,1)</f>
        <v>9.67</v>
      </c>
      <c r="AT517" s="7">
        <f>LARGE(F517:AR517,2)</f>
        <v>9.53</v>
      </c>
      <c r="AU517" s="7">
        <f>LARGE(F517:AR517,3)</f>
        <v>4.89</v>
      </c>
      <c r="AV517" s="8">
        <f>SUM(AS517:AU517)/3</f>
        <v>8.03</v>
      </c>
      <c r="AW517" s="39">
        <f>COUNTA(F517:AR517)</f>
        <v>3</v>
      </c>
    </row>
    <row r="518" spans="1:49" s="1" customFormat="1" ht="12.75">
      <c r="A518" s="9"/>
      <c r="B518" s="26" t="s">
        <v>442</v>
      </c>
      <c r="C518" s="27" t="s">
        <v>1117</v>
      </c>
      <c r="D518" s="59" t="s">
        <v>1118</v>
      </c>
      <c r="E518" s="19" t="s">
        <v>15</v>
      </c>
      <c r="F518" s="88"/>
      <c r="P518" s="119"/>
      <c r="Q518" s="119"/>
      <c r="R518" s="119"/>
      <c r="S518" s="119"/>
      <c r="T518" s="119"/>
      <c r="U518" s="119"/>
      <c r="AJ518" s="1">
        <v>24.07</v>
      </c>
      <c r="AK518" s="119"/>
      <c r="AL518" s="119"/>
      <c r="AM518" s="119"/>
      <c r="AN518" s="119"/>
      <c r="AO518" s="119"/>
      <c r="AQ518" s="202"/>
      <c r="AR518" s="74"/>
      <c r="AS518" s="142">
        <f>LARGE(F518:AR518,1)</f>
        <v>24.07</v>
      </c>
      <c r="AT518" s="7"/>
      <c r="AU518" s="7"/>
      <c r="AV518" s="8">
        <f>SUM(AS518:AU518)/3</f>
        <v>8.023333333333333</v>
      </c>
      <c r="AW518" s="39">
        <f>COUNTA(F518:AR518)</f>
        <v>1</v>
      </c>
    </row>
    <row r="519" spans="1:49" s="1" customFormat="1" ht="12.75">
      <c r="A519" s="9"/>
      <c r="B519" s="26" t="s">
        <v>442</v>
      </c>
      <c r="C519" s="27" t="s">
        <v>552</v>
      </c>
      <c r="D519" s="59" t="s">
        <v>1106</v>
      </c>
      <c r="E519" s="126" t="s">
        <v>15</v>
      </c>
      <c r="F519" s="88"/>
      <c r="P519" s="119"/>
      <c r="Q519" s="119"/>
      <c r="R519" s="119"/>
      <c r="S519" s="119"/>
      <c r="T519" s="119"/>
      <c r="U519" s="119"/>
      <c r="AA519" s="125"/>
      <c r="AJ519" s="1">
        <v>24</v>
      </c>
      <c r="AK519" s="119"/>
      <c r="AL519" s="119"/>
      <c r="AM519" s="119"/>
      <c r="AN519" s="119"/>
      <c r="AO519" s="119"/>
      <c r="AQ519" s="202"/>
      <c r="AR519" s="74"/>
      <c r="AS519" s="142">
        <f>LARGE(F519:AR519,1)</f>
        <v>24</v>
      </c>
      <c r="AT519" s="7"/>
      <c r="AU519" s="7"/>
      <c r="AV519" s="8">
        <f>SUM(AS519:AU519)/3</f>
        <v>8</v>
      </c>
      <c r="AW519" s="39">
        <f>COUNTA(F519:AR519)</f>
        <v>1</v>
      </c>
    </row>
    <row r="520" spans="1:49" s="1" customFormat="1" ht="12.75">
      <c r="A520" s="9"/>
      <c r="B520" s="26" t="s">
        <v>442</v>
      </c>
      <c r="C520" s="27" t="s">
        <v>844</v>
      </c>
      <c r="D520" s="59" t="s">
        <v>160</v>
      </c>
      <c r="E520" s="19"/>
      <c r="F520" s="88"/>
      <c r="K520" s="1">
        <v>23.64</v>
      </c>
      <c r="P520" s="119"/>
      <c r="Q520" s="119"/>
      <c r="R520" s="119"/>
      <c r="S520" s="119"/>
      <c r="T520" s="119"/>
      <c r="U520" s="119"/>
      <c r="AK520" s="119"/>
      <c r="AL520" s="119"/>
      <c r="AM520" s="119"/>
      <c r="AN520" s="119"/>
      <c r="AO520" s="119"/>
      <c r="AQ520" s="202"/>
      <c r="AR520" s="74"/>
      <c r="AS520" s="142">
        <f>LARGE(F520:AR520,1)</f>
        <v>23.64</v>
      </c>
      <c r="AT520" s="7"/>
      <c r="AU520" s="7"/>
      <c r="AV520" s="8">
        <f>SUM(AS520:AU520)/3</f>
        <v>7.88</v>
      </c>
      <c r="AW520" s="39">
        <f>COUNTA(F520:AR520)</f>
        <v>1</v>
      </c>
    </row>
    <row r="521" spans="1:49" s="1" customFormat="1" ht="12.75">
      <c r="A521" s="9"/>
      <c r="B521" s="26" t="s">
        <v>442</v>
      </c>
      <c r="C521" s="37" t="s">
        <v>536</v>
      </c>
      <c r="D521" s="67" t="s">
        <v>24</v>
      </c>
      <c r="E521" s="22" t="s">
        <v>535</v>
      </c>
      <c r="F521" s="90"/>
      <c r="P521" s="119"/>
      <c r="Q521" s="119"/>
      <c r="R521" s="119"/>
      <c r="S521" s="119"/>
      <c r="T521" s="119"/>
      <c r="U521" s="119"/>
      <c r="AD521" s="1">
        <v>23.56</v>
      </c>
      <c r="AK521" s="119"/>
      <c r="AL521" s="119"/>
      <c r="AM521" s="119"/>
      <c r="AN521" s="119"/>
      <c r="AO521" s="119"/>
      <c r="AQ521" s="202"/>
      <c r="AR521" s="74"/>
      <c r="AS521" s="142">
        <f>LARGE(F521:AR521,1)</f>
        <v>23.56</v>
      </c>
      <c r="AT521" s="7"/>
      <c r="AU521" s="7"/>
      <c r="AV521" s="8">
        <f>SUM(AS521:AU521)/3</f>
        <v>7.853333333333333</v>
      </c>
      <c r="AW521" s="39">
        <f>COUNTA(F521:AR521)</f>
        <v>1</v>
      </c>
    </row>
    <row r="522" spans="1:49" s="1" customFormat="1" ht="12.75">
      <c r="A522" s="9"/>
      <c r="B522" s="26" t="s">
        <v>442</v>
      </c>
      <c r="C522" s="27" t="s">
        <v>816</v>
      </c>
      <c r="D522" s="59" t="s">
        <v>104</v>
      </c>
      <c r="E522" s="19" t="s">
        <v>25</v>
      </c>
      <c r="F522" s="88"/>
      <c r="J522" s="1">
        <v>23.56</v>
      </c>
      <c r="P522" s="119"/>
      <c r="Q522" s="119"/>
      <c r="R522" s="119"/>
      <c r="S522" s="119"/>
      <c r="T522" s="119"/>
      <c r="U522" s="119"/>
      <c r="AK522" s="119"/>
      <c r="AL522" s="119"/>
      <c r="AM522" s="119"/>
      <c r="AN522" s="119"/>
      <c r="AO522" s="119"/>
      <c r="AQ522" s="202"/>
      <c r="AR522" s="74"/>
      <c r="AS522" s="142">
        <f>LARGE(F522:AR522,1)</f>
        <v>23.56</v>
      </c>
      <c r="AT522" s="7"/>
      <c r="AU522" s="7"/>
      <c r="AV522" s="8">
        <f>SUM(AS522:AU522)/3</f>
        <v>7.853333333333333</v>
      </c>
      <c r="AW522" s="39">
        <f>COUNTA(F522:AR522)</f>
        <v>1</v>
      </c>
    </row>
    <row r="523" spans="1:49" s="1" customFormat="1" ht="12.75">
      <c r="A523" s="9"/>
      <c r="B523" s="26" t="s">
        <v>442</v>
      </c>
      <c r="C523" s="27" t="s">
        <v>512</v>
      </c>
      <c r="D523" s="59" t="s">
        <v>513</v>
      </c>
      <c r="E523" s="19" t="s">
        <v>15</v>
      </c>
      <c r="F523" s="88"/>
      <c r="P523" s="119"/>
      <c r="Q523" s="119"/>
      <c r="R523" s="119"/>
      <c r="S523" s="119"/>
      <c r="T523" s="119"/>
      <c r="U523" s="119"/>
      <c r="X523" s="1">
        <v>23.47</v>
      </c>
      <c r="AK523" s="119"/>
      <c r="AL523" s="119"/>
      <c r="AM523" s="119"/>
      <c r="AN523" s="119"/>
      <c r="AO523" s="119"/>
      <c r="AQ523" s="202"/>
      <c r="AR523" s="74"/>
      <c r="AS523" s="142">
        <f>LARGE(F523:AR523,1)</f>
        <v>23.47</v>
      </c>
      <c r="AT523" s="7"/>
      <c r="AU523" s="7"/>
      <c r="AV523" s="8">
        <f>SUM(AS523:AU523)/3</f>
        <v>7.823333333333333</v>
      </c>
      <c r="AW523" s="39">
        <f>COUNTA(F523:AR523)</f>
        <v>1</v>
      </c>
    </row>
    <row r="524" spans="1:49" s="1" customFormat="1" ht="12.75">
      <c r="A524" s="9"/>
      <c r="B524" s="26" t="s">
        <v>442</v>
      </c>
      <c r="C524" s="27" t="s">
        <v>630</v>
      </c>
      <c r="D524" s="59" t="s">
        <v>36</v>
      </c>
      <c r="E524" s="19" t="s">
        <v>38</v>
      </c>
      <c r="F524" s="88"/>
      <c r="P524" s="119">
        <v>0.27</v>
      </c>
      <c r="Q524" s="119"/>
      <c r="R524" s="119"/>
      <c r="S524" s="119"/>
      <c r="T524" s="119"/>
      <c r="U524" s="119"/>
      <c r="W524" s="1">
        <v>23.11</v>
      </c>
      <c r="AK524" s="119"/>
      <c r="AL524" s="119"/>
      <c r="AM524" s="119"/>
      <c r="AN524" s="119"/>
      <c r="AO524" s="119"/>
      <c r="AQ524" s="202"/>
      <c r="AR524" s="74"/>
      <c r="AS524" s="142">
        <f>LARGE(F524:AR524,1)</f>
        <v>23.11</v>
      </c>
      <c r="AT524" s="7">
        <f>LARGE(F524:AR524,2)</f>
        <v>0.27</v>
      </c>
      <c r="AU524" s="7"/>
      <c r="AV524" s="8">
        <f>SUM(AS524:AU524)/3</f>
        <v>7.793333333333333</v>
      </c>
      <c r="AW524" s="39">
        <f>COUNTA(F524:AR524)</f>
        <v>2</v>
      </c>
    </row>
    <row r="525" spans="1:49" s="21" customFormat="1" ht="12.75">
      <c r="A525" s="9"/>
      <c r="B525" s="26" t="s">
        <v>38</v>
      </c>
      <c r="C525" s="27" t="s">
        <v>605</v>
      </c>
      <c r="D525" s="59" t="s">
        <v>261</v>
      </c>
      <c r="E525" s="19" t="s">
        <v>38</v>
      </c>
      <c r="F525" s="88"/>
      <c r="M525" s="21">
        <v>22.98</v>
      </c>
      <c r="P525" s="120"/>
      <c r="Q525" s="120"/>
      <c r="R525" s="120"/>
      <c r="S525" s="120"/>
      <c r="T525" s="120"/>
      <c r="U525" s="120"/>
      <c r="AK525" s="120"/>
      <c r="AL525" s="120"/>
      <c r="AM525" s="120"/>
      <c r="AN525" s="120"/>
      <c r="AO525" s="120"/>
      <c r="AQ525" s="204"/>
      <c r="AR525" s="139"/>
      <c r="AS525" s="142">
        <f>LARGE(F525:AR525,1)</f>
        <v>22.98</v>
      </c>
      <c r="AT525" s="7"/>
      <c r="AU525" s="7"/>
      <c r="AV525" s="8">
        <f>SUM(AS525:AU525)/3</f>
        <v>7.66</v>
      </c>
      <c r="AW525" s="39">
        <f>COUNTA(F525:AR525)</f>
        <v>1</v>
      </c>
    </row>
    <row r="526" spans="1:49" s="1" customFormat="1" ht="12.75">
      <c r="A526" s="9"/>
      <c r="B526" s="20" t="s">
        <v>442</v>
      </c>
      <c r="C526" s="36" t="s">
        <v>157</v>
      </c>
      <c r="D526" s="67" t="s">
        <v>184</v>
      </c>
      <c r="E526" s="22" t="s">
        <v>10</v>
      </c>
      <c r="F526" s="90"/>
      <c r="P526" s="119"/>
      <c r="Q526" s="119"/>
      <c r="R526" s="119"/>
      <c r="S526" s="119"/>
      <c r="T526" s="119"/>
      <c r="U526" s="119"/>
      <c r="AK526" s="119"/>
      <c r="AL526" s="119"/>
      <c r="AM526" s="119">
        <v>22.87</v>
      </c>
      <c r="AN526" s="119"/>
      <c r="AO526" s="119"/>
      <c r="AQ526" s="202"/>
      <c r="AR526" s="74"/>
      <c r="AS526" s="142">
        <f>LARGE(F526:AR526,1)</f>
        <v>22.87</v>
      </c>
      <c r="AT526" s="7"/>
      <c r="AU526" s="7"/>
      <c r="AV526" s="8">
        <f>SUM(AS526:AU526)/3</f>
        <v>7.623333333333334</v>
      </c>
      <c r="AW526" s="39">
        <f>COUNTA(F526:AR526)</f>
        <v>1</v>
      </c>
    </row>
    <row r="527" spans="1:49" s="1" customFormat="1" ht="12.75">
      <c r="A527" s="9">
        <v>248</v>
      </c>
      <c r="B527" s="26" t="s">
        <v>10</v>
      </c>
      <c r="C527" s="27" t="s">
        <v>518</v>
      </c>
      <c r="D527" s="59" t="s">
        <v>519</v>
      </c>
      <c r="E527" s="19" t="s">
        <v>10</v>
      </c>
      <c r="F527" s="88"/>
      <c r="P527" s="119"/>
      <c r="Q527" s="119"/>
      <c r="R527" s="119"/>
      <c r="S527" s="119"/>
      <c r="T527" s="119"/>
      <c r="U527" s="119"/>
      <c r="V527" s="1">
        <v>7.73</v>
      </c>
      <c r="Z527" s="1">
        <v>10.58</v>
      </c>
      <c r="AC527" s="1">
        <v>4.4</v>
      </c>
      <c r="AK527" s="119"/>
      <c r="AL527" s="119"/>
      <c r="AM527" s="119"/>
      <c r="AN527" s="119"/>
      <c r="AO527" s="119"/>
      <c r="AQ527" s="202"/>
      <c r="AR527" s="74"/>
      <c r="AS527" s="142">
        <f>LARGE(F527:AR527,1)</f>
        <v>10.58</v>
      </c>
      <c r="AT527" s="7">
        <f>LARGE(F527:AR527,2)</f>
        <v>7.73</v>
      </c>
      <c r="AU527" s="7">
        <f>LARGE(F527:AR527,3)</f>
        <v>4.4</v>
      </c>
      <c r="AV527" s="8">
        <f>SUM(AS527:AU527)/3</f>
        <v>7.57</v>
      </c>
      <c r="AW527" s="39">
        <f>COUNTA(F527:AR527)</f>
        <v>3</v>
      </c>
    </row>
    <row r="528" spans="1:49" s="1" customFormat="1" ht="12.75">
      <c r="A528" s="9"/>
      <c r="B528" s="26" t="s">
        <v>38</v>
      </c>
      <c r="C528" s="27" t="s">
        <v>945</v>
      </c>
      <c r="D528" s="59" t="s">
        <v>51</v>
      </c>
      <c r="E528" s="19" t="s">
        <v>10</v>
      </c>
      <c r="F528" s="88"/>
      <c r="P528" s="119"/>
      <c r="Q528" s="119"/>
      <c r="R528" s="119"/>
      <c r="S528" s="119">
        <v>22.67</v>
      </c>
      <c r="T528" s="119"/>
      <c r="U528" s="119"/>
      <c r="AK528" s="119"/>
      <c r="AL528" s="119"/>
      <c r="AM528" s="119"/>
      <c r="AN528" s="119"/>
      <c r="AO528" s="119"/>
      <c r="AQ528" s="202"/>
      <c r="AR528" s="74"/>
      <c r="AS528" s="142">
        <f>LARGE(F528:AR528,1)</f>
        <v>22.67</v>
      </c>
      <c r="AT528" s="7"/>
      <c r="AU528" s="7"/>
      <c r="AV528" s="8">
        <f>SUM(AS528:AU528)/3</f>
        <v>7.5566666666666675</v>
      </c>
      <c r="AW528" s="39">
        <f>COUNTA(F528:AR528)</f>
        <v>1</v>
      </c>
    </row>
    <row r="529" spans="1:49" s="1" customFormat="1" ht="12.75">
      <c r="A529" s="9"/>
      <c r="B529" s="26" t="s">
        <v>442</v>
      </c>
      <c r="C529" s="27" t="s">
        <v>725</v>
      </c>
      <c r="D529" s="59" t="s">
        <v>1165</v>
      </c>
      <c r="E529" s="19" t="s">
        <v>38</v>
      </c>
      <c r="F529" s="88"/>
      <c r="P529" s="119"/>
      <c r="Q529" s="119"/>
      <c r="R529" s="119"/>
      <c r="S529" s="119"/>
      <c r="T529" s="119"/>
      <c r="U529" s="119"/>
      <c r="AK529" s="119"/>
      <c r="AL529" s="119"/>
      <c r="AM529" s="119"/>
      <c r="AN529" s="119"/>
      <c r="AO529" s="119">
        <v>22.67</v>
      </c>
      <c r="AQ529" s="202"/>
      <c r="AR529" s="74"/>
      <c r="AS529" s="142">
        <f>LARGE(F529:AR529,1)</f>
        <v>22.67</v>
      </c>
      <c r="AT529" s="7"/>
      <c r="AU529" s="7"/>
      <c r="AV529" s="8">
        <f>SUM(AS529:AU529)/3</f>
        <v>7.5566666666666675</v>
      </c>
      <c r="AW529" s="39">
        <f>COUNTA(F529:AR529)</f>
        <v>1</v>
      </c>
    </row>
    <row r="530" spans="1:49" s="1" customFormat="1" ht="12.75">
      <c r="A530" s="9"/>
      <c r="B530" s="26" t="s">
        <v>442</v>
      </c>
      <c r="C530" s="27" t="s">
        <v>486</v>
      </c>
      <c r="D530" s="59" t="s">
        <v>487</v>
      </c>
      <c r="E530" s="19" t="s">
        <v>15</v>
      </c>
      <c r="F530" s="88"/>
      <c r="P530" s="119"/>
      <c r="Q530" s="119"/>
      <c r="R530" s="119"/>
      <c r="S530" s="119"/>
      <c r="T530" s="119"/>
      <c r="U530" s="119"/>
      <c r="AK530" s="119">
        <v>22.38</v>
      </c>
      <c r="AL530" s="119"/>
      <c r="AM530" s="119"/>
      <c r="AN530" s="119"/>
      <c r="AO530" s="119"/>
      <c r="AQ530" s="202"/>
      <c r="AR530" s="74"/>
      <c r="AS530" s="142">
        <f>LARGE(F530:AR530,1)</f>
        <v>22.38</v>
      </c>
      <c r="AT530" s="7"/>
      <c r="AU530" s="7"/>
      <c r="AV530" s="8">
        <f>SUM(AS530:AU530)/3</f>
        <v>7.46</v>
      </c>
      <c r="AW530" s="39">
        <f>COUNTA(F530:AR530)</f>
        <v>1</v>
      </c>
    </row>
    <row r="531" spans="1:49" s="21" customFormat="1" ht="12.75">
      <c r="A531" s="9"/>
      <c r="B531" s="26" t="s">
        <v>10</v>
      </c>
      <c r="C531" s="27" t="s">
        <v>81</v>
      </c>
      <c r="D531" s="59" t="s">
        <v>296</v>
      </c>
      <c r="E531" s="19" t="s">
        <v>10</v>
      </c>
      <c r="F531" s="88">
        <v>22.38</v>
      </c>
      <c r="P531" s="120"/>
      <c r="Q531" s="120"/>
      <c r="R531" s="120"/>
      <c r="S531" s="120"/>
      <c r="T531" s="120"/>
      <c r="U531" s="120"/>
      <c r="AK531" s="120"/>
      <c r="AL531" s="120"/>
      <c r="AM531" s="120"/>
      <c r="AN531" s="120"/>
      <c r="AO531" s="120"/>
      <c r="AQ531" s="204"/>
      <c r="AR531" s="139"/>
      <c r="AS531" s="142">
        <f>LARGE(F531:AR531,1)</f>
        <v>22.38</v>
      </c>
      <c r="AT531" s="7"/>
      <c r="AU531" s="7"/>
      <c r="AV531" s="8">
        <f>SUM(AS531:AU531)/3</f>
        <v>7.46</v>
      </c>
      <c r="AW531" s="39">
        <f>COUNTA(F531:AR531)</f>
        <v>1</v>
      </c>
    </row>
    <row r="532" spans="1:49" s="1" customFormat="1" ht="12.75">
      <c r="A532" s="9"/>
      <c r="B532" s="26" t="s">
        <v>442</v>
      </c>
      <c r="C532" s="27" t="s">
        <v>708</v>
      </c>
      <c r="D532" s="59" t="s">
        <v>497</v>
      </c>
      <c r="E532" s="19" t="s">
        <v>15</v>
      </c>
      <c r="F532" s="88"/>
      <c r="P532" s="119"/>
      <c r="Q532" s="119"/>
      <c r="R532" s="119"/>
      <c r="S532" s="119"/>
      <c r="T532" s="119"/>
      <c r="U532" s="119"/>
      <c r="AJ532" s="1">
        <v>22.38</v>
      </c>
      <c r="AK532" s="119"/>
      <c r="AL532" s="119"/>
      <c r="AM532" s="119"/>
      <c r="AN532" s="119"/>
      <c r="AO532" s="119"/>
      <c r="AQ532" s="202"/>
      <c r="AR532" s="74"/>
      <c r="AS532" s="142">
        <f>LARGE(F532:AR532,1)</f>
        <v>22.38</v>
      </c>
      <c r="AT532" s="7"/>
      <c r="AU532" s="7"/>
      <c r="AV532" s="8">
        <f>SUM(AS532:AU532)/3</f>
        <v>7.46</v>
      </c>
      <c r="AW532" s="39">
        <f>COUNTA(F532:AR532)</f>
        <v>1</v>
      </c>
    </row>
    <row r="533" spans="1:49" s="1" customFormat="1" ht="12.75">
      <c r="A533" s="9"/>
      <c r="B533" s="26" t="s">
        <v>10</v>
      </c>
      <c r="C533" s="27" t="s">
        <v>397</v>
      </c>
      <c r="D533" s="59" t="s">
        <v>329</v>
      </c>
      <c r="E533" s="19" t="s">
        <v>15</v>
      </c>
      <c r="F533" s="88"/>
      <c r="P533" s="119"/>
      <c r="Q533" s="119"/>
      <c r="R533" s="119"/>
      <c r="S533" s="119"/>
      <c r="T533" s="119"/>
      <c r="U533" s="119"/>
      <c r="X533" s="1">
        <v>10.33</v>
      </c>
      <c r="AA533" s="1">
        <v>11.84</v>
      </c>
      <c r="AK533" s="119"/>
      <c r="AL533" s="119"/>
      <c r="AM533" s="119"/>
      <c r="AN533" s="119"/>
      <c r="AO533" s="119"/>
      <c r="AQ533" s="202"/>
      <c r="AR533" s="74"/>
      <c r="AS533" s="142">
        <f>LARGE(F533:AR533,1)</f>
        <v>11.84</v>
      </c>
      <c r="AT533" s="7">
        <f>LARGE(F533:AR533,2)</f>
        <v>10.33</v>
      </c>
      <c r="AU533" s="7"/>
      <c r="AV533" s="8">
        <f>SUM(AS533:AU533)/3</f>
        <v>7.390000000000001</v>
      </c>
      <c r="AW533" s="39">
        <f>COUNTA(F533:AR533)</f>
        <v>2</v>
      </c>
    </row>
    <row r="534" spans="1:49" s="21" customFormat="1" ht="12.75">
      <c r="A534" s="9"/>
      <c r="B534" s="26" t="s">
        <v>442</v>
      </c>
      <c r="C534" s="27" t="s">
        <v>503</v>
      </c>
      <c r="D534" s="59" t="s">
        <v>504</v>
      </c>
      <c r="E534" s="19" t="s">
        <v>15</v>
      </c>
      <c r="F534" s="88"/>
      <c r="P534" s="120"/>
      <c r="Q534" s="120"/>
      <c r="R534" s="120"/>
      <c r="S534" s="120"/>
      <c r="T534" s="120"/>
      <c r="U534" s="120"/>
      <c r="X534" s="21">
        <v>22</v>
      </c>
      <c r="AK534" s="120"/>
      <c r="AL534" s="120"/>
      <c r="AM534" s="120"/>
      <c r="AN534" s="120"/>
      <c r="AO534" s="120"/>
      <c r="AQ534" s="204"/>
      <c r="AR534" s="139"/>
      <c r="AS534" s="142">
        <f>LARGE(F534:AR534,1)</f>
        <v>22</v>
      </c>
      <c r="AT534" s="7"/>
      <c r="AU534" s="7"/>
      <c r="AV534" s="8">
        <f>SUM(AS534:AU534)/3</f>
        <v>7.333333333333333</v>
      </c>
      <c r="AW534" s="39">
        <f>COUNTA(F534:AR534)</f>
        <v>1</v>
      </c>
    </row>
    <row r="535" spans="1:49" s="1" customFormat="1" ht="12.75">
      <c r="A535" s="9">
        <v>249</v>
      </c>
      <c r="B535" s="26" t="s">
        <v>10</v>
      </c>
      <c r="C535" s="27" t="s">
        <v>149</v>
      </c>
      <c r="D535" s="59" t="s">
        <v>146</v>
      </c>
      <c r="E535" s="19" t="s">
        <v>22</v>
      </c>
      <c r="F535" s="88"/>
      <c r="K535" s="1">
        <v>8.96</v>
      </c>
      <c r="P535" s="119"/>
      <c r="Q535" s="119"/>
      <c r="R535" s="119"/>
      <c r="S535" s="119"/>
      <c r="T535" s="119"/>
      <c r="U535" s="119"/>
      <c r="AG535" s="1">
        <v>7.47</v>
      </c>
      <c r="AK535" s="119"/>
      <c r="AL535" s="119"/>
      <c r="AM535" s="119">
        <v>5.56</v>
      </c>
      <c r="AN535" s="119"/>
      <c r="AO535" s="119"/>
      <c r="AQ535" s="202"/>
      <c r="AR535" s="74"/>
      <c r="AS535" s="142">
        <f>LARGE(F535:AR535,1)</f>
        <v>8.96</v>
      </c>
      <c r="AT535" s="7">
        <f>LARGE(F535:AR535,2)</f>
        <v>7.47</v>
      </c>
      <c r="AU535" s="7">
        <f>LARGE(F535:AR535,3)</f>
        <v>5.56</v>
      </c>
      <c r="AV535" s="8">
        <f>SUM(AS535:AU535)/3</f>
        <v>7.329999999999999</v>
      </c>
      <c r="AW535" s="39">
        <f>COUNTA(F535:AR535)</f>
        <v>3</v>
      </c>
    </row>
    <row r="536" spans="1:49" s="1" customFormat="1" ht="12.75">
      <c r="A536" s="9"/>
      <c r="B536" s="26" t="s">
        <v>442</v>
      </c>
      <c r="C536" s="27" t="s">
        <v>110</v>
      </c>
      <c r="D536" s="59" t="s">
        <v>92</v>
      </c>
      <c r="E536" s="19" t="s">
        <v>22</v>
      </c>
      <c r="F536" s="88"/>
      <c r="L536" s="1">
        <v>21.6</v>
      </c>
      <c r="P536" s="119"/>
      <c r="Q536" s="119"/>
      <c r="R536" s="119"/>
      <c r="S536" s="119"/>
      <c r="T536" s="119"/>
      <c r="U536" s="119"/>
      <c r="AK536" s="119"/>
      <c r="AL536" s="119"/>
      <c r="AM536" s="119"/>
      <c r="AN536" s="119"/>
      <c r="AO536" s="119"/>
      <c r="AQ536" s="202"/>
      <c r="AR536" s="74"/>
      <c r="AS536" s="142">
        <f>LARGE(F536:AR536,1)</f>
        <v>21.6</v>
      </c>
      <c r="AT536" s="7"/>
      <c r="AU536" s="7"/>
      <c r="AV536" s="8">
        <f>SUM(AS536:AU536)/3</f>
        <v>7.2</v>
      </c>
      <c r="AW536" s="39">
        <f>COUNTA(F536:AR536)</f>
        <v>1</v>
      </c>
    </row>
    <row r="537" spans="1:49" ht="12.75">
      <c r="A537" s="9"/>
      <c r="B537" s="26" t="s">
        <v>442</v>
      </c>
      <c r="C537" s="27" t="s">
        <v>986</v>
      </c>
      <c r="D537" s="59" t="s">
        <v>987</v>
      </c>
      <c r="E537" s="19" t="s">
        <v>15</v>
      </c>
      <c r="F537" s="88"/>
      <c r="X537" s="4">
        <v>21.6</v>
      </c>
      <c r="AK537" s="118"/>
      <c r="AL537" s="118"/>
      <c r="AM537" s="118"/>
      <c r="AN537" s="118"/>
      <c r="AO537" s="118"/>
      <c r="AQ537" s="206"/>
      <c r="AR537" s="141"/>
      <c r="AS537" s="142">
        <f>LARGE(F537:AR537,1)</f>
        <v>21.6</v>
      </c>
      <c r="AT537" s="7"/>
      <c r="AU537" s="7"/>
      <c r="AV537" s="8">
        <f>SUM(AS537:AU537)/3</f>
        <v>7.2</v>
      </c>
      <c r="AW537" s="39">
        <f>COUNTA(F537:AR537)</f>
        <v>1</v>
      </c>
    </row>
    <row r="538" spans="1:49" s="1" customFormat="1" ht="12.75">
      <c r="A538" s="9"/>
      <c r="B538" s="26" t="s">
        <v>442</v>
      </c>
      <c r="C538" s="27" t="s">
        <v>72</v>
      </c>
      <c r="D538" s="59" t="s">
        <v>191</v>
      </c>
      <c r="E538" s="19" t="s">
        <v>22</v>
      </c>
      <c r="F538" s="88"/>
      <c r="P538" s="119"/>
      <c r="Q538" s="119"/>
      <c r="R538" s="119"/>
      <c r="S538" s="119"/>
      <c r="T538" s="119"/>
      <c r="U538" s="119"/>
      <c r="AK538" s="119">
        <v>21.2</v>
      </c>
      <c r="AL538" s="119"/>
      <c r="AM538" s="119"/>
      <c r="AN538" s="119"/>
      <c r="AO538" s="119"/>
      <c r="AQ538" s="202"/>
      <c r="AR538" s="74"/>
      <c r="AS538" s="142">
        <f>LARGE(F538:AR538,1)</f>
        <v>21.2</v>
      </c>
      <c r="AT538" s="7"/>
      <c r="AU538" s="7"/>
      <c r="AV538" s="8">
        <f>SUM(AS538:AU538)/3</f>
        <v>7.066666666666666</v>
      </c>
      <c r="AW538" s="39">
        <f>COUNTA(F538:AR538)</f>
        <v>1</v>
      </c>
    </row>
    <row r="539" spans="1:49" s="1" customFormat="1" ht="12.75">
      <c r="A539" s="9"/>
      <c r="B539" s="26" t="s">
        <v>10</v>
      </c>
      <c r="C539" s="27" t="s">
        <v>269</v>
      </c>
      <c r="D539" s="59" t="s">
        <v>159</v>
      </c>
      <c r="E539" s="19" t="s">
        <v>10</v>
      </c>
      <c r="F539" s="88"/>
      <c r="P539" s="119"/>
      <c r="Q539" s="119"/>
      <c r="R539" s="119"/>
      <c r="S539" s="119"/>
      <c r="T539" s="119"/>
      <c r="U539" s="119"/>
      <c r="AB539" s="1">
        <v>21</v>
      </c>
      <c r="AK539" s="119"/>
      <c r="AL539" s="119"/>
      <c r="AM539" s="119"/>
      <c r="AN539" s="119"/>
      <c r="AO539" s="119"/>
      <c r="AQ539" s="202"/>
      <c r="AR539" s="74"/>
      <c r="AS539" s="142">
        <f>LARGE(F539:AR539,1)</f>
        <v>21</v>
      </c>
      <c r="AT539" s="7"/>
      <c r="AU539" s="7"/>
      <c r="AV539" s="8">
        <f>SUM(AS539:AU539)/3</f>
        <v>7</v>
      </c>
      <c r="AW539" s="39">
        <f>COUNTA(F539:AR539)</f>
        <v>1</v>
      </c>
    </row>
    <row r="540" spans="1:49" s="45" customFormat="1" ht="12.75">
      <c r="A540" s="49"/>
      <c r="B540" s="6" t="s">
        <v>442</v>
      </c>
      <c r="C540" s="63" t="s">
        <v>966</v>
      </c>
      <c r="D540" s="73" t="s">
        <v>412</v>
      </c>
      <c r="E540" s="25" t="s">
        <v>38</v>
      </c>
      <c r="F540" s="87"/>
      <c r="P540" s="117"/>
      <c r="Q540" s="117"/>
      <c r="R540" s="117"/>
      <c r="S540" s="117"/>
      <c r="T540" s="117"/>
      <c r="U540" s="117"/>
      <c r="W540" s="45">
        <v>20.89</v>
      </c>
      <c r="AK540" s="117"/>
      <c r="AL540" s="117"/>
      <c r="AM540" s="117"/>
      <c r="AN540" s="117"/>
      <c r="AO540" s="117"/>
      <c r="AQ540" s="201"/>
      <c r="AR540" s="138"/>
      <c r="AS540" s="142">
        <f>LARGE(F540:AR540,1)</f>
        <v>20.89</v>
      </c>
      <c r="AT540" s="7"/>
      <c r="AU540" s="7"/>
      <c r="AV540" s="8">
        <f>SUM(AS540:AU540)/3</f>
        <v>6.963333333333334</v>
      </c>
      <c r="AW540" s="39">
        <f>COUNTA(F540:AR540)</f>
        <v>1</v>
      </c>
    </row>
    <row r="541" spans="1:49" s="1" customFormat="1" ht="12.75">
      <c r="A541" s="9"/>
      <c r="B541" s="26" t="s">
        <v>442</v>
      </c>
      <c r="C541" s="27" t="s">
        <v>324</v>
      </c>
      <c r="D541" s="59" t="s">
        <v>666</v>
      </c>
      <c r="E541" s="19" t="s">
        <v>38</v>
      </c>
      <c r="F541" s="88"/>
      <c r="P541" s="119"/>
      <c r="Q541" s="119"/>
      <c r="R541" s="119"/>
      <c r="S541" s="119"/>
      <c r="T541" s="119"/>
      <c r="U541" s="119"/>
      <c r="W541" s="1">
        <v>20.89</v>
      </c>
      <c r="AK541" s="119"/>
      <c r="AL541" s="119"/>
      <c r="AM541" s="119"/>
      <c r="AN541" s="119"/>
      <c r="AO541" s="119"/>
      <c r="AQ541" s="202"/>
      <c r="AR541" s="74"/>
      <c r="AS541" s="142">
        <f>LARGE(F541:AR541,1)</f>
        <v>20.89</v>
      </c>
      <c r="AT541" s="7"/>
      <c r="AU541" s="7"/>
      <c r="AV541" s="8">
        <f>SUM(AS541:AU541)/3</f>
        <v>6.963333333333334</v>
      </c>
      <c r="AW541" s="39">
        <f>COUNTA(F541:AR541)</f>
        <v>1</v>
      </c>
    </row>
    <row r="542" spans="1:49" s="1" customFormat="1" ht="12.75">
      <c r="A542" s="9"/>
      <c r="B542" s="26" t="s">
        <v>442</v>
      </c>
      <c r="C542" s="30" t="s">
        <v>969</v>
      </c>
      <c r="D542" s="59" t="s">
        <v>970</v>
      </c>
      <c r="E542" s="19" t="s">
        <v>38</v>
      </c>
      <c r="F542" s="88"/>
      <c r="P542" s="119"/>
      <c r="Q542" s="119"/>
      <c r="R542" s="119"/>
      <c r="S542" s="119"/>
      <c r="T542" s="119"/>
      <c r="U542" s="119"/>
      <c r="W542" s="1">
        <v>20.89</v>
      </c>
      <c r="AK542" s="119"/>
      <c r="AL542" s="119"/>
      <c r="AM542" s="119"/>
      <c r="AN542" s="119"/>
      <c r="AO542" s="119"/>
      <c r="AQ542" s="202"/>
      <c r="AR542" s="74"/>
      <c r="AS542" s="142">
        <f>LARGE(F542:AR542,1)</f>
        <v>20.89</v>
      </c>
      <c r="AT542" s="7"/>
      <c r="AU542" s="7"/>
      <c r="AV542" s="8">
        <f>SUM(AS542:AU542)/3</f>
        <v>6.963333333333334</v>
      </c>
      <c r="AW542" s="39">
        <f>COUNTA(F542:AR542)</f>
        <v>1</v>
      </c>
    </row>
    <row r="543" spans="1:49" s="1" customFormat="1" ht="12.75">
      <c r="A543" s="9"/>
      <c r="B543" s="26" t="s">
        <v>442</v>
      </c>
      <c r="C543" s="27" t="s">
        <v>825</v>
      </c>
      <c r="D543" s="59" t="s">
        <v>134</v>
      </c>
      <c r="E543" s="19" t="s">
        <v>10</v>
      </c>
      <c r="F543" s="88"/>
      <c r="G543" s="1">
        <v>20.8</v>
      </c>
      <c r="P543" s="119"/>
      <c r="Q543" s="119"/>
      <c r="R543" s="119"/>
      <c r="S543" s="119"/>
      <c r="T543" s="119"/>
      <c r="U543" s="119"/>
      <c r="AK543" s="119"/>
      <c r="AL543" s="119"/>
      <c r="AM543" s="119"/>
      <c r="AN543" s="119"/>
      <c r="AO543" s="119"/>
      <c r="AQ543" s="202"/>
      <c r="AR543" s="74"/>
      <c r="AS543" s="142">
        <f>LARGE(F543:AR543,1)</f>
        <v>20.8</v>
      </c>
      <c r="AT543" s="7"/>
      <c r="AU543" s="7"/>
      <c r="AV543" s="8">
        <f>SUM(AS543:AU543)/3</f>
        <v>6.933333333333334</v>
      </c>
      <c r="AW543" s="39">
        <f>COUNTA(F543:AR543)</f>
        <v>1</v>
      </c>
    </row>
    <row r="544" spans="1:49" s="1" customFormat="1" ht="12.75">
      <c r="A544" s="9"/>
      <c r="B544" s="26" t="s">
        <v>442</v>
      </c>
      <c r="C544" s="27" t="s">
        <v>562</v>
      </c>
      <c r="D544" s="59" t="s">
        <v>94</v>
      </c>
      <c r="E544" s="19" t="s">
        <v>15</v>
      </c>
      <c r="F544" s="88"/>
      <c r="P544" s="119"/>
      <c r="Q544" s="119"/>
      <c r="R544" s="119"/>
      <c r="S544" s="119"/>
      <c r="T544" s="119"/>
      <c r="U544" s="119"/>
      <c r="X544" s="1">
        <v>20.69</v>
      </c>
      <c r="AK544" s="119"/>
      <c r="AL544" s="119"/>
      <c r="AM544" s="119"/>
      <c r="AN544" s="119"/>
      <c r="AO544" s="119"/>
      <c r="AQ544" s="202"/>
      <c r="AR544" s="74"/>
      <c r="AS544" s="142">
        <f>LARGE(F544:AR544,1)</f>
        <v>20.69</v>
      </c>
      <c r="AT544" s="7"/>
      <c r="AU544" s="7"/>
      <c r="AV544" s="8">
        <f>SUM(AS544:AU544)/3</f>
        <v>6.896666666666667</v>
      </c>
      <c r="AW544" s="39">
        <f>COUNTA(F544:AR544)</f>
        <v>1</v>
      </c>
    </row>
    <row r="545" spans="1:49" s="1" customFormat="1" ht="12.75">
      <c r="A545" s="9"/>
      <c r="B545" s="26" t="s">
        <v>442</v>
      </c>
      <c r="C545" s="27" t="s">
        <v>982</v>
      </c>
      <c r="D545" s="59" t="s">
        <v>978</v>
      </c>
      <c r="E545" s="19" t="s">
        <v>15</v>
      </c>
      <c r="F545" s="88"/>
      <c r="P545" s="119"/>
      <c r="Q545" s="119"/>
      <c r="R545" s="119"/>
      <c r="S545" s="119"/>
      <c r="T545" s="119"/>
      <c r="U545" s="119"/>
      <c r="X545" s="1">
        <v>20.53</v>
      </c>
      <c r="AK545" s="119"/>
      <c r="AL545" s="119"/>
      <c r="AM545" s="119"/>
      <c r="AN545" s="119"/>
      <c r="AO545" s="119"/>
      <c r="AQ545" s="202"/>
      <c r="AR545" s="74"/>
      <c r="AS545" s="142">
        <f>LARGE(F545:AR545,1)</f>
        <v>20.53</v>
      </c>
      <c r="AT545" s="7"/>
      <c r="AU545" s="7"/>
      <c r="AV545" s="8">
        <f>SUM(AS545:AU545)/3</f>
        <v>6.843333333333334</v>
      </c>
      <c r="AW545" s="39">
        <f>COUNTA(F545:AR545)</f>
        <v>1</v>
      </c>
    </row>
    <row r="546" spans="1:49" s="1" customFormat="1" ht="12.75">
      <c r="A546" s="9"/>
      <c r="B546" s="26" t="s">
        <v>442</v>
      </c>
      <c r="C546" s="27" t="s">
        <v>608</v>
      </c>
      <c r="D546" s="59" t="s">
        <v>298</v>
      </c>
      <c r="E546" s="19" t="s">
        <v>15</v>
      </c>
      <c r="F546" s="88"/>
      <c r="M546" s="1">
        <v>20.53</v>
      </c>
      <c r="P546" s="119"/>
      <c r="Q546" s="119"/>
      <c r="R546" s="119"/>
      <c r="S546" s="119"/>
      <c r="T546" s="119"/>
      <c r="U546" s="119"/>
      <c r="AK546" s="119"/>
      <c r="AL546" s="119"/>
      <c r="AM546" s="119"/>
      <c r="AN546" s="119"/>
      <c r="AO546" s="119"/>
      <c r="AQ546" s="202"/>
      <c r="AR546" s="74"/>
      <c r="AS546" s="142">
        <f>LARGE(F546:AR546,1)</f>
        <v>20.53</v>
      </c>
      <c r="AT546" s="7"/>
      <c r="AU546" s="7"/>
      <c r="AV546" s="8">
        <f>SUM(AS546:AU546)/3</f>
        <v>6.843333333333334</v>
      </c>
      <c r="AW546" s="39">
        <f>COUNTA(F546:AR546)</f>
        <v>1</v>
      </c>
    </row>
    <row r="547" spans="1:49" s="1" customFormat="1" ht="12.75">
      <c r="A547" s="9"/>
      <c r="B547" s="26" t="s">
        <v>442</v>
      </c>
      <c r="C547" s="27" t="s">
        <v>615</v>
      </c>
      <c r="D547" s="59" t="s">
        <v>279</v>
      </c>
      <c r="E547" s="19" t="s">
        <v>22</v>
      </c>
      <c r="F547" s="88"/>
      <c r="P547" s="119"/>
      <c r="Q547" s="119"/>
      <c r="R547" s="119"/>
      <c r="S547" s="119"/>
      <c r="T547" s="119"/>
      <c r="U547" s="119"/>
      <c r="AK547" s="119">
        <v>20.44</v>
      </c>
      <c r="AL547" s="119"/>
      <c r="AM547" s="119"/>
      <c r="AN547" s="119"/>
      <c r="AO547" s="119"/>
      <c r="AQ547" s="202"/>
      <c r="AR547" s="74"/>
      <c r="AS547" s="142">
        <f>LARGE(F547:AR547,1)</f>
        <v>20.44</v>
      </c>
      <c r="AT547" s="7"/>
      <c r="AU547" s="7"/>
      <c r="AV547" s="8">
        <f>SUM(AS547:AU547)/3</f>
        <v>6.8133333333333335</v>
      </c>
      <c r="AW547" s="39">
        <f>COUNTA(F547:AR547)</f>
        <v>1</v>
      </c>
    </row>
    <row r="548" spans="1:49" s="2" customFormat="1" ht="12.75">
      <c r="A548" s="9"/>
      <c r="B548" s="58" t="s">
        <v>442</v>
      </c>
      <c r="C548" s="27" t="s">
        <v>792</v>
      </c>
      <c r="D548" s="59" t="s">
        <v>217</v>
      </c>
      <c r="E548" s="19" t="s">
        <v>10</v>
      </c>
      <c r="F548" s="88"/>
      <c r="H548" s="2">
        <v>20.27</v>
      </c>
      <c r="P548" s="121"/>
      <c r="Q548" s="121"/>
      <c r="R548" s="121"/>
      <c r="S548" s="121"/>
      <c r="T548" s="121"/>
      <c r="U548" s="121"/>
      <c r="AK548" s="121"/>
      <c r="AL548" s="121"/>
      <c r="AM548" s="121"/>
      <c r="AN548" s="121"/>
      <c r="AO548" s="121"/>
      <c r="AQ548" s="205"/>
      <c r="AR548" s="140"/>
      <c r="AS548" s="142">
        <f>LARGE(F548:AR548,1)</f>
        <v>20.27</v>
      </c>
      <c r="AT548" s="7"/>
      <c r="AU548" s="7"/>
      <c r="AV548" s="8">
        <f>SUM(AS548:AU548)/3</f>
        <v>6.756666666666667</v>
      </c>
      <c r="AW548" s="39">
        <f>COUNTA(F548:AR548)</f>
        <v>1</v>
      </c>
    </row>
    <row r="549" spans="1:49" s="21" customFormat="1" ht="12.75">
      <c r="A549" s="9"/>
      <c r="B549" s="26" t="s">
        <v>38</v>
      </c>
      <c r="C549" s="27" t="s">
        <v>68</v>
      </c>
      <c r="D549" s="59" t="s">
        <v>659</v>
      </c>
      <c r="E549" s="28" t="s">
        <v>10</v>
      </c>
      <c r="F549" s="88"/>
      <c r="P549" s="120"/>
      <c r="Q549" s="120"/>
      <c r="R549" s="120"/>
      <c r="S549" s="120"/>
      <c r="T549" s="120"/>
      <c r="U549" s="120"/>
      <c r="V549" s="21">
        <v>20</v>
      </c>
      <c r="AK549" s="120"/>
      <c r="AL549" s="120"/>
      <c r="AM549" s="120"/>
      <c r="AN549" s="120"/>
      <c r="AO549" s="120"/>
      <c r="AQ549" s="204"/>
      <c r="AR549" s="139"/>
      <c r="AS549" s="142">
        <f>LARGE(F549:AR549,1)</f>
        <v>20</v>
      </c>
      <c r="AT549" s="7"/>
      <c r="AU549" s="7"/>
      <c r="AV549" s="8">
        <f>SUM(AS549:AU549)/3</f>
        <v>6.666666666666667</v>
      </c>
      <c r="AW549" s="39">
        <f>COUNTA(F549:AR549)</f>
        <v>1</v>
      </c>
    </row>
    <row r="550" spans="1:49" s="1" customFormat="1" ht="12.75">
      <c r="A550" s="9"/>
      <c r="B550" s="26" t="s">
        <v>38</v>
      </c>
      <c r="C550" s="27" t="s">
        <v>836</v>
      </c>
      <c r="D550" s="59" t="s">
        <v>837</v>
      </c>
      <c r="E550" s="19" t="s">
        <v>10</v>
      </c>
      <c r="F550" s="88"/>
      <c r="K550" s="1">
        <v>19.91</v>
      </c>
      <c r="P550" s="119"/>
      <c r="Q550" s="119"/>
      <c r="R550" s="119"/>
      <c r="S550" s="119"/>
      <c r="T550" s="119"/>
      <c r="U550" s="119"/>
      <c r="AK550" s="119"/>
      <c r="AL550" s="119"/>
      <c r="AM550" s="119"/>
      <c r="AN550" s="119"/>
      <c r="AO550" s="119"/>
      <c r="AQ550" s="202"/>
      <c r="AR550" s="74"/>
      <c r="AS550" s="142">
        <f>LARGE(F550:AR550,1)</f>
        <v>19.91</v>
      </c>
      <c r="AT550" s="7"/>
      <c r="AU550" s="7"/>
      <c r="AV550" s="8">
        <f>SUM(AS550:AU550)/3</f>
        <v>6.636666666666667</v>
      </c>
      <c r="AW550" s="39">
        <f>COUNTA(F550:AR550)</f>
        <v>1</v>
      </c>
    </row>
    <row r="551" spans="1:49" s="1" customFormat="1" ht="12.75">
      <c r="A551" s="9"/>
      <c r="B551" s="26" t="s">
        <v>10</v>
      </c>
      <c r="C551" s="27" t="s">
        <v>1182</v>
      </c>
      <c r="D551" s="59" t="s">
        <v>1060</v>
      </c>
      <c r="E551" s="19" t="s">
        <v>10</v>
      </c>
      <c r="F551" s="88"/>
      <c r="P551" s="119"/>
      <c r="Q551" s="119"/>
      <c r="R551" s="119"/>
      <c r="S551" s="119"/>
      <c r="T551" s="119"/>
      <c r="U551" s="119"/>
      <c r="AK551" s="119"/>
      <c r="AL551" s="119"/>
      <c r="AM551" s="119">
        <v>19.84</v>
      </c>
      <c r="AN551" s="119"/>
      <c r="AO551" s="119"/>
      <c r="AQ551" s="202"/>
      <c r="AR551" s="74"/>
      <c r="AS551" s="142">
        <f>LARGE(F551:AR551,1)</f>
        <v>19.84</v>
      </c>
      <c r="AT551" s="7"/>
      <c r="AU551" s="7"/>
      <c r="AV551" s="8">
        <f>SUM(AS551:AU551)/3</f>
        <v>6.613333333333333</v>
      </c>
      <c r="AW551" s="39">
        <f>COUNTA(F551:AR551)</f>
        <v>1</v>
      </c>
    </row>
    <row r="552" spans="1:49" s="1" customFormat="1" ht="12.75">
      <c r="A552" s="9"/>
      <c r="B552" s="26" t="s">
        <v>442</v>
      </c>
      <c r="C552" s="27" t="s">
        <v>404</v>
      </c>
      <c r="D552" s="59" t="s">
        <v>405</v>
      </c>
      <c r="E552" s="19" t="s">
        <v>63</v>
      </c>
      <c r="F552" s="88"/>
      <c r="P552" s="119"/>
      <c r="Q552" s="119"/>
      <c r="R552" s="119"/>
      <c r="S552" s="119"/>
      <c r="T552" s="119"/>
      <c r="U552" s="119"/>
      <c r="AD552" s="1">
        <v>19.84</v>
      </c>
      <c r="AK552" s="119"/>
      <c r="AL552" s="119"/>
      <c r="AM552" s="119"/>
      <c r="AN552" s="119"/>
      <c r="AO552" s="119"/>
      <c r="AQ552" s="202"/>
      <c r="AR552" s="74"/>
      <c r="AS552" s="142">
        <f>LARGE(F552:AR552,1)</f>
        <v>19.84</v>
      </c>
      <c r="AT552" s="7"/>
      <c r="AU552" s="7"/>
      <c r="AV552" s="8">
        <f>SUM(AS552:AU552)/3</f>
        <v>6.613333333333333</v>
      </c>
      <c r="AW552" s="39">
        <f>COUNTA(F552:AR552)</f>
        <v>1</v>
      </c>
    </row>
    <row r="553" spans="1:49" s="1" customFormat="1" ht="12.75">
      <c r="A553" s="9"/>
      <c r="B553" s="26" t="s">
        <v>442</v>
      </c>
      <c r="C553" s="27" t="s">
        <v>242</v>
      </c>
      <c r="D553" s="59" t="s">
        <v>243</v>
      </c>
      <c r="E553" s="19" t="s">
        <v>38</v>
      </c>
      <c r="F553" s="88"/>
      <c r="P553" s="119"/>
      <c r="Q553" s="119"/>
      <c r="R553" s="119"/>
      <c r="S553" s="119"/>
      <c r="T553" s="119"/>
      <c r="U553" s="119"/>
      <c r="W553" s="1">
        <v>19.6</v>
      </c>
      <c r="AK553" s="119"/>
      <c r="AL553" s="119"/>
      <c r="AM553" s="119"/>
      <c r="AN553" s="119"/>
      <c r="AO553" s="119"/>
      <c r="AQ553" s="202"/>
      <c r="AR553" s="74"/>
      <c r="AS553" s="142">
        <f>LARGE(F553:AR553,1)</f>
        <v>19.6</v>
      </c>
      <c r="AT553" s="7"/>
      <c r="AU553" s="7"/>
      <c r="AV553" s="8">
        <f>SUM(AS553:AU553)/3</f>
        <v>6.533333333333334</v>
      </c>
      <c r="AW553" s="39">
        <f>COUNTA(F553:AR553)</f>
        <v>1</v>
      </c>
    </row>
    <row r="554" spans="1:49" s="1" customFormat="1" ht="12.75">
      <c r="A554" s="9"/>
      <c r="B554" s="26" t="s">
        <v>442</v>
      </c>
      <c r="C554" s="27" t="s">
        <v>811</v>
      </c>
      <c r="D554" s="59" t="s">
        <v>35</v>
      </c>
      <c r="E554" s="19"/>
      <c r="F554" s="88"/>
      <c r="J554" s="1">
        <v>19.11</v>
      </c>
      <c r="P554" s="119"/>
      <c r="Q554" s="119"/>
      <c r="R554" s="119"/>
      <c r="S554" s="119"/>
      <c r="T554" s="119"/>
      <c r="U554" s="119"/>
      <c r="AK554" s="119"/>
      <c r="AL554" s="119"/>
      <c r="AM554" s="119"/>
      <c r="AN554" s="119"/>
      <c r="AO554" s="119"/>
      <c r="AQ554" s="202"/>
      <c r="AR554" s="74"/>
      <c r="AS554" s="142">
        <f>LARGE(F554:AR554,1)</f>
        <v>19.11</v>
      </c>
      <c r="AT554" s="7"/>
      <c r="AU554" s="7"/>
      <c r="AV554" s="8">
        <f>SUM(AS554:AU554)/3</f>
        <v>6.37</v>
      </c>
      <c r="AW554" s="39">
        <f>COUNTA(F554:AR554)</f>
        <v>1</v>
      </c>
    </row>
    <row r="555" spans="1:49" s="1" customFormat="1" ht="12.75">
      <c r="A555" s="9"/>
      <c r="B555" s="26" t="s">
        <v>442</v>
      </c>
      <c r="C555" s="27" t="s">
        <v>564</v>
      </c>
      <c r="D555" s="59" t="s">
        <v>565</v>
      </c>
      <c r="E555" s="19" t="s">
        <v>15</v>
      </c>
      <c r="F555" s="88"/>
      <c r="P555" s="119"/>
      <c r="Q555" s="119"/>
      <c r="R555" s="119"/>
      <c r="S555" s="119"/>
      <c r="T555" s="119"/>
      <c r="U555" s="119"/>
      <c r="AJ555" s="1">
        <v>19.11</v>
      </c>
      <c r="AK555" s="119"/>
      <c r="AL555" s="119"/>
      <c r="AM555" s="119"/>
      <c r="AN555" s="119"/>
      <c r="AO555" s="119"/>
      <c r="AQ555" s="202"/>
      <c r="AR555" s="74"/>
      <c r="AS555" s="142">
        <f>LARGE(F555:AR555,1)</f>
        <v>19.11</v>
      </c>
      <c r="AT555" s="7"/>
      <c r="AU555" s="7"/>
      <c r="AV555" s="8">
        <f>SUM(AS555:AU555)/3</f>
        <v>6.37</v>
      </c>
      <c r="AW555" s="39">
        <f>COUNTA(F555:AR555)</f>
        <v>1</v>
      </c>
    </row>
    <row r="556" spans="1:49" s="1" customFormat="1" ht="12.75">
      <c r="A556" s="9"/>
      <c r="B556" s="26" t="s">
        <v>442</v>
      </c>
      <c r="C556" s="27" t="s">
        <v>997</v>
      </c>
      <c r="D556" s="59" t="s">
        <v>998</v>
      </c>
      <c r="E556" s="19" t="s">
        <v>15</v>
      </c>
      <c r="F556" s="88"/>
      <c r="P556" s="119"/>
      <c r="Q556" s="119"/>
      <c r="R556" s="119"/>
      <c r="S556" s="119"/>
      <c r="T556" s="119"/>
      <c r="U556" s="119"/>
      <c r="X556" s="1">
        <v>19</v>
      </c>
      <c r="AK556" s="119"/>
      <c r="AL556" s="119"/>
      <c r="AM556" s="119"/>
      <c r="AN556" s="119"/>
      <c r="AO556" s="119"/>
      <c r="AQ556" s="202"/>
      <c r="AR556" s="74"/>
      <c r="AS556" s="142">
        <f>LARGE(F556:AR556,1)</f>
        <v>19</v>
      </c>
      <c r="AT556" s="7"/>
      <c r="AU556" s="7"/>
      <c r="AV556" s="8">
        <f>SUM(AS556:AU556)/3</f>
        <v>6.333333333333333</v>
      </c>
      <c r="AW556" s="39">
        <f>COUNTA(F556:AR556)</f>
        <v>1</v>
      </c>
    </row>
    <row r="557" spans="1:49" s="21" customFormat="1" ht="12.75">
      <c r="A557" s="9"/>
      <c r="B557" s="26" t="s">
        <v>38</v>
      </c>
      <c r="C557" s="27" t="s">
        <v>827</v>
      </c>
      <c r="D557" s="59" t="s">
        <v>828</v>
      </c>
      <c r="E557" s="19" t="s">
        <v>10</v>
      </c>
      <c r="F557" s="88"/>
      <c r="K557" s="21">
        <v>18.8</v>
      </c>
      <c r="P557" s="120"/>
      <c r="Q557" s="120"/>
      <c r="R557" s="120"/>
      <c r="S557" s="120"/>
      <c r="T557" s="120"/>
      <c r="U557" s="120"/>
      <c r="AK557" s="120"/>
      <c r="AL557" s="120"/>
      <c r="AM557" s="120"/>
      <c r="AN557" s="120"/>
      <c r="AO557" s="120"/>
      <c r="AQ557" s="204"/>
      <c r="AR557" s="139"/>
      <c r="AS557" s="142">
        <f>LARGE(F557:AR557,1)</f>
        <v>18.8</v>
      </c>
      <c r="AT557" s="7"/>
      <c r="AU557" s="7"/>
      <c r="AV557" s="8">
        <f>SUM(AS557:AU557)/3</f>
        <v>6.266666666666667</v>
      </c>
      <c r="AW557" s="39">
        <f>COUNTA(F557:AR557)</f>
        <v>1</v>
      </c>
    </row>
    <row r="558" spans="1:49" s="1" customFormat="1" ht="12.75">
      <c r="A558" s="9"/>
      <c r="B558" s="26" t="s">
        <v>442</v>
      </c>
      <c r="C558" s="27" t="s">
        <v>852</v>
      </c>
      <c r="D558" s="59" t="s">
        <v>13</v>
      </c>
      <c r="E558" s="19"/>
      <c r="F558" s="88"/>
      <c r="L558" s="1">
        <v>18.8</v>
      </c>
      <c r="P558" s="119"/>
      <c r="Q558" s="119"/>
      <c r="R558" s="119"/>
      <c r="S558" s="119"/>
      <c r="T558" s="119"/>
      <c r="U558" s="119"/>
      <c r="AK558" s="119"/>
      <c r="AL558" s="119"/>
      <c r="AM558" s="119"/>
      <c r="AN558" s="119"/>
      <c r="AO558" s="119"/>
      <c r="AQ558" s="202"/>
      <c r="AR558" s="74"/>
      <c r="AS558" s="142">
        <f>LARGE(F558:AR558,1)</f>
        <v>18.8</v>
      </c>
      <c r="AT558" s="7"/>
      <c r="AU558" s="7"/>
      <c r="AV558" s="8">
        <f>SUM(AS558:AU558)/3</f>
        <v>6.266666666666667</v>
      </c>
      <c r="AW558" s="39">
        <f>COUNTA(F558:AR558)</f>
        <v>1</v>
      </c>
    </row>
    <row r="559" spans="1:49" s="1" customFormat="1" ht="12.75">
      <c r="A559" s="9"/>
      <c r="B559" s="26" t="s">
        <v>10</v>
      </c>
      <c r="C559" s="27" t="s">
        <v>211</v>
      </c>
      <c r="D559" s="59" t="s">
        <v>169</v>
      </c>
      <c r="E559" s="19" t="s">
        <v>10</v>
      </c>
      <c r="F559" s="88"/>
      <c r="P559" s="119"/>
      <c r="Q559" s="119"/>
      <c r="R559" s="119"/>
      <c r="S559" s="119"/>
      <c r="T559" s="119"/>
      <c r="U559" s="119"/>
      <c r="AK559" s="119"/>
      <c r="AL559" s="119"/>
      <c r="AM559" s="119"/>
      <c r="AN559" s="119">
        <v>18.8</v>
      </c>
      <c r="AO559" s="119"/>
      <c r="AQ559" s="202"/>
      <c r="AR559" s="74"/>
      <c r="AS559" s="142">
        <f>LARGE(F559:AR559,1)</f>
        <v>18.8</v>
      </c>
      <c r="AT559" s="7"/>
      <c r="AU559" s="7"/>
      <c r="AV559" s="8">
        <f>SUM(AS559:AU559)/3</f>
        <v>6.266666666666667</v>
      </c>
      <c r="AW559" s="39">
        <f>COUNTA(F559:AR559)</f>
        <v>1</v>
      </c>
    </row>
    <row r="560" spans="1:49" s="21" customFormat="1" ht="12.75">
      <c r="A560" s="9"/>
      <c r="B560" s="26" t="s">
        <v>442</v>
      </c>
      <c r="C560" s="27" t="s">
        <v>689</v>
      </c>
      <c r="D560" s="59" t="s">
        <v>691</v>
      </c>
      <c r="E560" s="19" t="s">
        <v>535</v>
      </c>
      <c r="F560" s="88"/>
      <c r="P560" s="120"/>
      <c r="Q560" s="120"/>
      <c r="R560" s="120"/>
      <c r="S560" s="120"/>
      <c r="T560" s="120"/>
      <c r="U560" s="120"/>
      <c r="AD560" s="21">
        <v>18.58</v>
      </c>
      <c r="AK560" s="120"/>
      <c r="AL560" s="120"/>
      <c r="AM560" s="120"/>
      <c r="AN560" s="120"/>
      <c r="AO560" s="120"/>
      <c r="AQ560" s="204"/>
      <c r="AR560" s="139"/>
      <c r="AS560" s="142">
        <f>LARGE(F560:AR560,1)</f>
        <v>18.58</v>
      </c>
      <c r="AT560" s="7"/>
      <c r="AU560" s="7"/>
      <c r="AV560" s="8">
        <f>SUM(AS560:AU560)/3</f>
        <v>6.1933333333333325</v>
      </c>
      <c r="AW560" s="39">
        <f>COUNTA(F560:AR560)</f>
        <v>1</v>
      </c>
    </row>
    <row r="561" spans="1:49" s="1" customFormat="1" ht="12.75">
      <c r="A561" s="9"/>
      <c r="B561" s="26" t="s">
        <v>10</v>
      </c>
      <c r="C561" s="27" t="s">
        <v>196</v>
      </c>
      <c r="D561" s="59" t="s">
        <v>159</v>
      </c>
      <c r="E561" s="19" t="s">
        <v>22</v>
      </c>
      <c r="F561" s="88"/>
      <c r="J561" s="1">
        <v>4.89</v>
      </c>
      <c r="P561" s="119"/>
      <c r="Q561" s="119"/>
      <c r="R561" s="119"/>
      <c r="S561" s="119"/>
      <c r="T561" s="119"/>
      <c r="U561" s="119"/>
      <c r="AK561" s="119">
        <v>13.67</v>
      </c>
      <c r="AL561" s="119"/>
      <c r="AM561" s="119"/>
      <c r="AN561" s="119"/>
      <c r="AO561" s="119"/>
      <c r="AQ561" s="202"/>
      <c r="AR561" s="74"/>
      <c r="AS561" s="142">
        <f>LARGE(F561:AR561,1)</f>
        <v>13.67</v>
      </c>
      <c r="AT561" s="7">
        <f>LARGE(F561:AR561,2)</f>
        <v>4.89</v>
      </c>
      <c r="AU561" s="7"/>
      <c r="AV561" s="8">
        <f>SUM(AS561:AU561)/3</f>
        <v>6.1866666666666665</v>
      </c>
      <c r="AW561" s="39">
        <f>COUNTA(F561:AR561)</f>
        <v>2</v>
      </c>
    </row>
    <row r="562" spans="1:49" s="1" customFormat="1" ht="12.75">
      <c r="A562" s="9">
        <v>250</v>
      </c>
      <c r="B562" s="26" t="s">
        <v>10</v>
      </c>
      <c r="C562" s="27" t="s">
        <v>56</v>
      </c>
      <c r="D562" s="59" t="s">
        <v>538</v>
      </c>
      <c r="E562" s="19" t="s">
        <v>10</v>
      </c>
      <c r="F562" s="88"/>
      <c r="I562" s="1">
        <v>0.22</v>
      </c>
      <c r="P562" s="119"/>
      <c r="Q562" s="119"/>
      <c r="R562" s="119"/>
      <c r="S562" s="119">
        <v>2.4</v>
      </c>
      <c r="T562" s="119">
        <v>3.8</v>
      </c>
      <c r="U562" s="119">
        <v>6.84</v>
      </c>
      <c r="Z562" s="1">
        <v>7.73</v>
      </c>
      <c r="AC562" s="1">
        <v>3.02</v>
      </c>
      <c r="AK562" s="119"/>
      <c r="AL562" s="119"/>
      <c r="AM562" s="119"/>
      <c r="AN562" s="119"/>
      <c r="AO562" s="119"/>
      <c r="AQ562" s="202"/>
      <c r="AR562" s="74"/>
      <c r="AS562" s="142">
        <f>LARGE(F562:AR562,1)</f>
        <v>7.73</v>
      </c>
      <c r="AT562" s="7">
        <f>LARGE(F562:AR562,2)</f>
        <v>6.84</v>
      </c>
      <c r="AU562" s="7">
        <f>LARGE(F562:AR562,3)</f>
        <v>3.8</v>
      </c>
      <c r="AV562" s="8">
        <f>SUM(AS562:AU562)/3</f>
        <v>6.123333333333334</v>
      </c>
      <c r="AW562" s="39">
        <f>COUNTA(F562:AR562)</f>
        <v>6</v>
      </c>
    </row>
    <row r="563" spans="1:49" s="1" customFormat="1" ht="12.75">
      <c r="A563" s="9">
        <v>251</v>
      </c>
      <c r="B563" s="26" t="s">
        <v>38</v>
      </c>
      <c r="C563" s="27" t="s">
        <v>54</v>
      </c>
      <c r="D563" s="59" t="s">
        <v>148</v>
      </c>
      <c r="E563" s="19" t="s">
        <v>22</v>
      </c>
      <c r="F563" s="88"/>
      <c r="J563" s="1">
        <v>4.89</v>
      </c>
      <c r="K563" s="1">
        <v>7.22</v>
      </c>
      <c r="P563" s="119"/>
      <c r="Q563" s="119"/>
      <c r="R563" s="119"/>
      <c r="S563" s="119"/>
      <c r="T563" s="119"/>
      <c r="U563" s="119"/>
      <c r="AG563" s="1">
        <v>6.11</v>
      </c>
      <c r="AK563" s="119">
        <v>1.73</v>
      </c>
      <c r="AL563" s="119"/>
      <c r="AM563" s="119">
        <v>3.2</v>
      </c>
      <c r="AN563" s="119"/>
      <c r="AO563" s="119"/>
      <c r="AQ563" s="202"/>
      <c r="AR563" s="74"/>
      <c r="AS563" s="142">
        <f>LARGE(F563:AR563,1)</f>
        <v>7.22</v>
      </c>
      <c r="AT563" s="7">
        <f>LARGE(F563:AR563,2)</f>
        <v>6.11</v>
      </c>
      <c r="AU563" s="7">
        <f>LARGE(F563:AR563,3)</f>
        <v>4.89</v>
      </c>
      <c r="AV563" s="8">
        <f>SUM(AS563:AU563)/3</f>
        <v>6.073333333333333</v>
      </c>
      <c r="AW563" s="39">
        <f>COUNTA(F563:AR563)</f>
        <v>5</v>
      </c>
    </row>
    <row r="564" spans="1:49" s="21" customFormat="1" ht="12.75">
      <c r="A564" s="9"/>
      <c r="B564" s="26" t="s">
        <v>442</v>
      </c>
      <c r="C564" s="27" t="s">
        <v>806</v>
      </c>
      <c r="D564" s="59" t="s">
        <v>44</v>
      </c>
      <c r="E564" s="19" t="s">
        <v>10</v>
      </c>
      <c r="F564" s="88"/>
      <c r="I564" s="21">
        <v>18.22</v>
      </c>
      <c r="P564" s="120"/>
      <c r="Q564" s="120"/>
      <c r="R564" s="120"/>
      <c r="S564" s="120"/>
      <c r="T564" s="120"/>
      <c r="U564" s="120"/>
      <c r="AK564" s="120"/>
      <c r="AL564" s="120"/>
      <c r="AM564" s="120"/>
      <c r="AN564" s="120"/>
      <c r="AO564" s="120"/>
      <c r="AQ564" s="204"/>
      <c r="AR564" s="139"/>
      <c r="AS564" s="142">
        <f>LARGE(F564:AR564,1)</f>
        <v>18.22</v>
      </c>
      <c r="AT564" s="7"/>
      <c r="AU564" s="7"/>
      <c r="AV564" s="8">
        <f>SUM(AS564:AU564)/3</f>
        <v>6.073333333333333</v>
      </c>
      <c r="AW564" s="39">
        <f>COUNTA(F564:AR564)</f>
        <v>1</v>
      </c>
    </row>
    <row r="565" spans="1:49" s="1" customFormat="1" ht="12.75">
      <c r="A565" s="9"/>
      <c r="B565" s="26" t="s">
        <v>442</v>
      </c>
      <c r="C565" s="27" t="s">
        <v>1191</v>
      </c>
      <c r="D565" s="59" t="s">
        <v>1104</v>
      </c>
      <c r="E565" s="19" t="s">
        <v>10</v>
      </c>
      <c r="F565" s="88"/>
      <c r="P565" s="119"/>
      <c r="Q565" s="119"/>
      <c r="R565" s="119"/>
      <c r="S565" s="119"/>
      <c r="T565" s="119"/>
      <c r="U565" s="119"/>
      <c r="AK565" s="119"/>
      <c r="AL565" s="119"/>
      <c r="AM565" s="119"/>
      <c r="AN565" s="119"/>
      <c r="AO565" s="119"/>
      <c r="AQ565" s="202"/>
      <c r="AR565" s="74">
        <v>18.13</v>
      </c>
      <c r="AS565" s="142">
        <f>LARGE(F565:AR565,1)</f>
        <v>18.13</v>
      </c>
      <c r="AT565" s="7"/>
      <c r="AU565" s="7"/>
      <c r="AV565" s="8">
        <f>SUM(AS565:AU565)/3</f>
        <v>6.043333333333333</v>
      </c>
      <c r="AW565" s="39">
        <f>COUNTA(F565:AR565)</f>
        <v>1</v>
      </c>
    </row>
    <row r="566" spans="1:49" s="1" customFormat="1" ht="12.75">
      <c r="A566" s="9"/>
      <c r="B566" s="26" t="s">
        <v>442</v>
      </c>
      <c r="C566" s="27" t="s">
        <v>1043</v>
      </c>
      <c r="D566" s="59" t="s">
        <v>1044</v>
      </c>
      <c r="E566" s="19" t="s">
        <v>535</v>
      </c>
      <c r="F566" s="88"/>
      <c r="P566" s="119"/>
      <c r="Q566" s="119"/>
      <c r="R566" s="119"/>
      <c r="S566" s="119"/>
      <c r="T566" s="119"/>
      <c r="U566" s="119"/>
      <c r="AD566" s="1">
        <v>18.13</v>
      </c>
      <c r="AK566" s="119"/>
      <c r="AL566" s="119"/>
      <c r="AM566" s="119"/>
      <c r="AN566" s="119"/>
      <c r="AO566" s="119"/>
      <c r="AQ566" s="202"/>
      <c r="AR566" s="74"/>
      <c r="AS566" s="142">
        <f>LARGE(F566:AR566,1)</f>
        <v>18.13</v>
      </c>
      <c r="AT566" s="7"/>
      <c r="AU566" s="7"/>
      <c r="AV566" s="8">
        <f>SUM(AS566:AU566)/3</f>
        <v>6.043333333333333</v>
      </c>
      <c r="AW566" s="39">
        <f>COUNTA(F566:AR566)</f>
        <v>1</v>
      </c>
    </row>
    <row r="567" spans="1:49" s="1" customFormat="1" ht="12.75">
      <c r="A567" s="9"/>
      <c r="B567" s="26" t="s">
        <v>442</v>
      </c>
      <c r="C567" s="27" t="s">
        <v>167</v>
      </c>
      <c r="D567" s="59" t="s">
        <v>91</v>
      </c>
      <c r="E567" s="19" t="s">
        <v>10</v>
      </c>
      <c r="F567" s="88"/>
      <c r="P567" s="119"/>
      <c r="Q567" s="119"/>
      <c r="R567" s="119"/>
      <c r="S567" s="119"/>
      <c r="T567" s="119"/>
      <c r="U567" s="119"/>
      <c r="AC567" s="1">
        <v>18</v>
      </c>
      <c r="AK567" s="119"/>
      <c r="AL567" s="119"/>
      <c r="AM567" s="119"/>
      <c r="AN567" s="119"/>
      <c r="AO567" s="119"/>
      <c r="AQ567" s="202"/>
      <c r="AR567" s="74"/>
      <c r="AS567" s="142">
        <f>LARGE(F567:AR567,1)</f>
        <v>18</v>
      </c>
      <c r="AT567" s="7"/>
      <c r="AU567" s="7"/>
      <c r="AV567" s="8">
        <f>SUM(AS567:AU567)/3</f>
        <v>6</v>
      </c>
      <c r="AW567" s="39">
        <f>COUNTA(F567:AR567)</f>
        <v>1</v>
      </c>
    </row>
    <row r="568" spans="1:49" s="1" customFormat="1" ht="12.75">
      <c r="A568" s="9"/>
      <c r="B568" s="26" t="s">
        <v>38</v>
      </c>
      <c r="C568" s="37" t="s">
        <v>625</v>
      </c>
      <c r="D568" s="67" t="s">
        <v>627</v>
      </c>
      <c r="E568" s="22" t="s">
        <v>10</v>
      </c>
      <c r="F568" s="90"/>
      <c r="P568" s="119"/>
      <c r="Q568" s="119"/>
      <c r="R568" s="119"/>
      <c r="S568" s="119"/>
      <c r="T568" s="119"/>
      <c r="U568" s="119"/>
      <c r="Z568" s="1">
        <v>17.76</v>
      </c>
      <c r="AK568" s="119"/>
      <c r="AL568" s="119"/>
      <c r="AM568" s="119"/>
      <c r="AN568" s="119"/>
      <c r="AO568" s="119"/>
      <c r="AQ568" s="202"/>
      <c r="AR568" s="74"/>
      <c r="AS568" s="142">
        <f>LARGE(F568:AR568,1)</f>
        <v>17.76</v>
      </c>
      <c r="AT568" s="7"/>
      <c r="AU568" s="7"/>
      <c r="AV568" s="8">
        <f>SUM(AS568:AU568)/3</f>
        <v>5.920000000000001</v>
      </c>
      <c r="AW568" s="39">
        <f>COUNTA(F568:AR568)</f>
        <v>1</v>
      </c>
    </row>
    <row r="569" spans="1:49" s="1" customFormat="1" ht="12.75">
      <c r="A569" s="9"/>
      <c r="B569" s="26" t="s">
        <v>10</v>
      </c>
      <c r="C569" s="27" t="s">
        <v>591</v>
      </c>
      <c r="D569" s="59" t="s">
        <v>142</v>
      </c>
      <c r="E569" s="19" t="s">
        <v>22</v>
      </c>
      <c r="F569" s="88"/>
      <c r="J569" s="1">
        <v>17.76</v>
      </c>
      <c r="P569" s="119"/>
      <c r="Q569" s="119"/>
      <c r="R569" s="119"/>
      <c r="S569" s="119"/>
      <c r="T569" s="119"/>
      <c r="U569" s="119"/>
      <c r="AK569" s="119"/>
      <c r="AL569" s="119"/>
      <c r="AM569" s="119"/>
      <c r="AN569" s="119"/>
      <c r="AO569" s="119"/>
      <c r="AQ569" s="202"/>
      <c r="AR569" s="74"/>
      <c r="AS569" s="142">
        <f>LARGE(F569:AR569,1)</f>
        <v>17.76</v>
      </c>
      <c r="AT569" s="7"/>
      <c r="AU569" s="7"/>
      <c r="AV569" s="8">
        <f>SUM(AS569:AU569)/3</f>
        <v>5.920000000000001</v>
      </c>
      <c r="AW569" s="39">
        <f>COUNTA(F569:AR569)</f>
        <v>1</v>
      </c>
    </row>
    <row r="570" spans="1:49" s="1" customFormat="1" ht="12.75">
      <c r="A570" s="9"/>
      <c r="B570" s="26" t="s">
        <v>38</v>
      </c>
      <c r="C570" s="27" t="s">
        <v>100</v>
      </c>
      <c r="D570" s="59" t="s">
        <v>346</v>
      </c>
      <c r="E570" s="19" t="s">
        <v>10</v>
      </c>
      <c r="F570" s="88"/>
      <c r="P570" s="119"/>
      <c r="Q570" s="119"/>
      <c r="R570" s="119"/>
      <c r="S570" s="119"/>
      <c r="T570" s="119"/>
      <c r="U570" s="119"/>
      <c r="AE570" s="1">
        <v>2.67</v>
      </c>
      <c r="AK570" s="119"/>
      <c r="AL570" s="119">
        <v>14.93</v>
      </c>
      <c r="AM570" s="119"/>
      <c r="AN570" s="119"/>
      <c r="AO570" s="119"/>
      <c r="AQ570" s="202"/>
      <c r="AR570" s="74"/>
      <c r="AS570" s="142">
        <f>LARGE(F570:AR570,1)</f>
        <v>14.93</v>
      </c>
      <c r="AT570" s="7">
        <f>LARGE(F570:AR570,2)</f>
        <v>2.67</v>
      </c>
      <c r="AU570" s="7"/>
      <c r="AV570" s="8">
        <f>SUM(AS570:AU570)/3</f>
        <v>5.866666666666667</v>
      </c>
      <c r="AW570" s="39">
        <f>COUNTA(F570:AR570)</f>
        <v>2</v>
      </c>
    </row>
    <row r="571" spans="1:49" s="1" customFormat="1" ht="12.75">
      <c r="A571" s="9"/>
      <c r="B571" s="26" t="s">
        <v>442</v>
      </c>
      <c r="C571" s="27" t="s">
        <v>937</v>
      </c>
      <c r="D571" s="59" t="s">
        <v>177</v>
      </c>
      <c r="E571" s="19" t="s">
        <v>10</v>
      </c>
      <c r="F571" s="88"/>
      <c r="P571" s="119"/>
      <c r="Q571" s="119"/>
      <c r="R571" s="119">
        <v>17.6</v>
      </c>
      <c r="S571" s="119"/>
      <c r="T571" s="119"/>
      <c r="U571" s="119"/>
      <c r="AK571" s="119"/>
      <c r="AL571" s="119"/>
      <c r="AM571" s="119"/>
      <c r="AN571" s="119"/>
      <c r="AO571" s="119"/>
      <c r="AQ571" s="202"/>
      <c r="AR571" s="74"/>
      <c r="AS571" s="142">
        <f>LARGE(F571:AR571,1)</f>
        <v>17.6</v>
      </c>
      <c r="AT571" s="7"/>
      <c r="AU571" s="7"/>
      <c r="AV571" s="8">
        <f>SUM(AS571:AU571)/3</f>
        <v>5.866666666666667</v>
      </c>
      <c r="AW571" s="39">
        <f>COUNTA(F571:AR571)</f>
        <v>1</v>
      </c>
    </row>
    <row r="572" spans="1:49" s="1" customFormat="1" ht="12.75">
      <c r="A572" s="9"/>
      <c r="B572" s="26" t="s">
        <v>10</v>
      </c>
      <c r="C572" s="27" t="s">
        <v>360</v>
      </c>
      <c r="D572" s="59" t="s">
        <v>361</v>
      </c>
      <c r="E572" s="19" t="s">
        <v>22</v>
      </c>
      <c r="F572" s="88"/>
      <c r="J572" s="1">
        <v>17.38</v>
      </c>
      <c r="P572" s="119"/>
      <c r="Q572" s="119"/>
      <c r="R572" s="119"/>
      <c r="S572" s="119"/>
      <c r="T572" s="119"/>
      <c r="U572" s="119"/>
      <c r="AK572" s="119"/>
      <c r="AL572" s="119"/>
      <c r="AM572" s="119"/>
      <c r="AN572" s="119"/>
      <c r="AO572" s="119"/>
      <c r="AQ572" s="202"/>
      <c r="AR572" s="74"/>
      <c r="AS572" s="142">
        <f>LARGE(F572:AR572,1)</f>
        <v>17.38</v>
      </c>
      <c r="AT572" s="7"/>
      <c r="AU572" s="7"/>
      <c r="AV572" s="8">
        <f>SUM(AS572:AU572)/3</f>
        <v>5.793333333333333</v>
      </c>
      <c r="AW572" s="39">
        <f>COUNTA(F572:AR572)</f>
        <v>1</v>
      </c>
    </row>
    <row r="573" spans="1:49" s="1" customFormat="1" ht="12.75">
      <c r="A573" s="9"/>
      <c r="B573" s="26" t="s">
        <v>442</v>
      </c>
      <c r="C573" s="27" t="s">
        <v>1173</v>
      </c>
      <c r="D573" s="59" t="s">
        <v>1174</v>
      </c>
      <c r="E573" s="19" t="s">
        <v>38</v>
      </c>
      <c r="F573" s="88"/>
      <c r="P573" s="119"/>
      <c r="Q573" s="119"/>
      <c r="R573" s="119"/>
      <c r="S573" s="119"/>
      <c r="T573" s="119"/>
      <c r="U573" s="119"/>
      <c r="AK573" s="119"/>
      <c r="AL573" s="119"/>
      <c r="AM573" s="119"/>
      <c r="AN573" s="119"/>
      <c r="AO573" s="119">
        <v>17.38</v>
      </c>
      <c r="AQ573" s="202"/>
      <c r="AR573" s="74"/>
      <c r="AS573" s="142">
        <f>LARGE(F573:AR573,1)</f>
        <v>17.38</v>
      </c>
      <c r="AT573" s="7"/>
      <c r="AU573" s="7"/>
      <c r="AV573" s="8">
        <f>SUM(AS573:AU573)/3</f>
        <v>5.793333333333333</v>
      </c>
      <c r="AW573" s="39">
        <f>COUNTA(F573:AR573)</f>
        <v>1</v>
      </c>
    </row>
    <row r="574" spans="1:49" s="1" customFormat="1" ht="12.75">
      <c r="A574" s="9"/>
      <c r="B574" s="26" t="s">
        <v>442</v>
      </c>
      <c r="C574" s="27" t="s">
        <v>105</v>
      </c>
      <c r="D574" s="59" t="s">
        <v>207</v>
      </c>
      <c r="E574" s="19" t="s">
        <v>10</v>
      </c>
      <c r="F574" s="88"/>
      <c r="P574" s="119"/>
      <c r="Q574" s="119"/>
      <c r="R574" s="119"/>
      <c r="S574" s="119"/>
      <c r="T574" s="119"/>
      <c r="U574" s="119"/>
      <c r="AC574" s="1">
        <v>17.33</v>
      </c>
      <c r="AK574" s="119"/>
      <c r="AL574" s="119"/>
      <c r="AM574" s="119"/>
      <c r="AN574" s="119"/>
      <c r="AO574" s="119"/>
      <c r="AQ574" s="202"/>
      <c r="AR574" s="74"/>
      <c r="AS574" s="142">
        <f>LARGE(F574:AR574,1)</f>
        <v>17.33</v>
      </c>
      <c r="AT574" s="7"/>
      <c r="AU574" s="7"/>
      <c r="AV574" s="8">
        <f>SUM(AS574:AU574)/3</f>
        <v>5.776666666666666</v>
      </c>
      <c r="AW574" s="39">
        <f>COUNTA(F574:AR574)</f>
        <v>1</v>
      </c>
    </row>
    <row r="575" spans="1:49" s="1" customFormat="1" ht="12.75">
      <c r="A575" s="9"/>
      <c r="B575" s="26" t="s">
        <v>442</v>
      </c>
      <c r="C575" s="27" t="s">
        <v>1123</v>
      </c>
      <c r="D575" s="59" t="s">
        <v>565</v>
      </c>
      <c r="E575" s="19" t="s">
        <v>15</v>
      </c>
      <c r="F575" s="88"/>
      <c r="P575" s="119"/>
      <c r="Q575" s="119"/>
      <c r="R575" s="119"/>
      <c r="S575" s="119"/>
      <c r="T575" s="119"/>
      <c r="U575" s="119"/>
      <c r="AJ575" s="1">
        <v>17.31</v>
      </c>
      <c r="AK575" s="119"/>
      <c r="AL575" s="119"/>
      <c r="AM575" s="119"/>
      <c r="AN575" s="119"/>
      <c r="AO575" s="119"/>
      <c r="AQ575" s="202"/>
      <c r="AR575" s="74"/>
      <c r="AS575" s="142">
        <f>LARGE(F575:AR575,1)</f>
        <v>17.31</v>
      </c>
      <c r="AT575" s="7"/>
      <c r="AU575" s="7"/>
      <c r="AV575" s="8">
        <f>SUM(AS575:AU575)/3</f>
        <v>5.77</v>
      </c>
      <c r="AW575" s="39">
        <f>COUNTA(F575:AR575)</f>
        <v>1</v>
      </c>
    </row>
    <row r="576" spans="1:49" s="1" customFormat="1" ht="12.75">
      <c r="A576" s="9"/>
      <c r="B576" s="26" t="s">
        <v>10</v>
      </c>
      <c r="C576" s="27" t="s">
        <v>95</v>
      </c>
      <c r="D576" s="59" t="s">
        <v>179</v>
      </c>
      <c r="E576" s="19" t="s">
        <v>10</v>
      </c>
      <c r="F576" s="88"/>
      <c r="J576" s="1">
        <v>10.4</v>
      </c>
      <c r="K576" s="1">
        <v>6.84</v>
      </c>
      <c r="P576" s="119"/>
      <c r="Q576" s="119"/>
      <c r="R576" s="119"/>
      <c r="S576" s="119"/>
      <c r="T576" s="119"/>
      <c r="U576" s="119"/>
      <c r="AK576" s="119"/>
      <c r="AL576" s="119"/>
      <c r="AM576" s="119"/>
      <c r="AN576" s="119"/>
      <c r="AO576" s="119"/>
      <c r="AQ576" s="202"/>
      <c r="AR576" s="74"/>
      <c r="AS576" s="142">
        <f>LARGE(F576:AR576,1)</f>
        <v>10.4</v>
      </c>
      <c r="AT576" s="7">
        <f>LARGE(F576:AR576,2)</f>
        <v>6.84</v>
      </c>
      <c r="AU576" s="7"/>
      <c r="AV576" s="8">
        <f>SUM(AS576:AU576)/3</f>
        <v>5.746666666666667</v>
      </c>
      <c r="AW576" s="39">
        <f>COUNTA(F576:AR576)</f>
        <v>2</v>
      </c>
    </row>
    <row r="577" spans="1:49" s="1" customFormat="1" ht="12.75">
      <c r="A577" s="9"/>
      <c r="B577" s="26" t="s">
        <v>38</v>
      </c>
      <c r="C577" s="27" t="s">
        <v>343</v>
      </c>
      <c r="D577" s="59" t="s">
        <v>344</v>
      </c>
      <c r="E577" s="19" t="s">
        <v>15</v>
      </c>
      <c r="F577" s="88"/>
      <c r="P577" s="119"/>
      <c r="Q577" s="119"/>
      <c r="R577" s="119"/>
      <c r="S577" s="119"/>
      <c r="T577" s="119"/>
      <c r="U577" s="119"/>
      <c r="AJ577" s="1">
        <v>17.07</v>
      </c>
      <c r="AK577" s="119"/>
      <c r="AL577" s="119"/>
      <c r="AM577" s="119"/>
      <c r="AN577" s="119"/>
      <c r="AO577" s="119"/>
      <c r="AQ577" s="202"/>
      <c r="AR577" s="74"/>
      <c r="AS577" s="142">
        <f>LARGE(F577:AR577,1)</f>
        <v>17.07</v>
      </c>
      <c r="AT577" s="7"/>
      <c r="AU577" s="7"/>
      <c r="AV577" s="8">
        <f>SUM(AS577:AU577)/3</f>
        <v>5.69</v>
      </c>
      <c r="AW577" s="39">
        <f>COUNTA(F577:AR577)</f>
        <v>1</v>
      </c>
    </row>
    <row r="578" spans="1:49" s="1" customFormat="1" ht="12.75">
      <c r="A578" s="9"/>
      <c r="B578" s="26" t="s">
        <v>38</v>
      </c>
      <c r="C578" s="27" t="s">
        <v>206</v>
      </c>
      <c r="D578" s="59" t="s">
        <v>496</v>
      </c>
      <c r="E578" s="19" t="s">
        <v>10</v>
      </c>
      <c r="F578" s="88"/>
      <c r="P578" s="119"/>
      <c r="Q578" s="119"/>
      <c r="R578" s="119"/>
      <c r="S578" s="119"/>
      <c r="T578" s="119"/>
      <c r="U578" s="119"/>
      <c r="AK578" s="119"/>
      <c r="AL578" s="119"/>
      <c r="AM578" s="119"/>
      <c r="AN578" s="119">
        <v>16.89</v>
      </c>
      <c r="AO578" s="119"/>
      <c r="AQ578" s="202"/>
      <c r="AR578" s="74"/>
      <c r="AS578" s="142">
        <f>LARGE(F578:AR578,1)</f>
        <v>16.89</v>
      </c>
      <c r="AT578" s="7"/>
      <c r="AU578" s="7"/>
      <c r="AV578" s="8">
        <f>SUM(AS578:AU578)/3</f>
        <v>5.63</v>
      </c>
      <c r="AW578" s="39">
        <f>COUNTA(F578:AR578)</f>
        <v>1</v>
      </c>
    </row>
    <row r="579" spans="1:49" s="1" customFormat="1" ht="12.75">
      <c r="A579" s="9"/>
      <c r="B579" s="26" t="s">
        <v>38</v>
      </c>
      <c r="C579" s="27" t="s">
        <v>1033</v>
      </c>
      <c r="D579" s="72" t="s">
        <v>1034</v>
      </c>
      <c r="E579" s="19" t="s">
        <v>63</v>
      </c>
      <c r="F579" s="88"/>
      <c r="P579" s="119"/>
      <c r="Q579" s="119"/>
      <c r="R579" s="119"/>
      <c r="S579" s="119"/>
      <c r="T579" s="119"/>
      <c r="U579" s="119"/>
      <c r="AA579" s="1">
        <v>16.47</v>
      </c>
      <c r="AK579" s="119"/>
      <c r="AL579" s="119"/>
      <c r="AM579" s="119"/>
      <c r="AN579" s="119"/>
      <c r="AO579" s="119"/>
      <c r="AQ579" s="202"/>
      <c r="AR579" s="74"/>
      <c r="AS579" s="142">
        <f>LARGE(F579:AR579,1)</f>
        <v>16.47</v>
      </c>
      <c r="AT579" s="7"/>
      <c r="AU579" s="7"/>
      <c r="AV579" s="8">
        <f>SUM(AS579:AU579)/3</f>
        <v>5.489999999999999</v>
      </c>
      <c r="AW579" s="39">
        <f>COUNTA(F579:AR579)</f>
        <v>1</v>
      </c>
    </row>
    <row r="580" spans="1:49" s="1" customFormat="1" ht="12.75">
      <c r="A580" s="9"/>
      <c r="B580" s="26" t="s">
        <v>442</v>
      </c>
      <c r="C580" s="27" t="s">
        <v>563</v>
      </c>
      <c r="D580" s="72" t="s">
        <v>121</v>
      </c>
      <c r="E580" s="19" t="s">
        <v>15</v>
      </c>
      <c r="F580" s="88"/>
      <c r="P580" s="119"/>
      <c r="Q580" s="119"/>
      <c r="R580" s="119"/>
      <c r="S580" s="119"/>
      <c r="T580" s="119"/>
      <c r="U580" s="119"/>
      <c r="AJ580" s="1">
        <v>16.4</v>
      </c>
      <c r="AK580" s="119"/>
      <c r="AL580" s="119"/>
      <c r="AM580" s="119"/>
      <c r="AN580" s="119"/>
      <c r="AO580" s="119"/>
      <c r="AQ580" s="202"/>
      <c r="AR580" s="74"/>
      <c r="AS580" s="142">
        <f>LARGE(F580:AR580,1)</f>
        <v>16.4</v>
      </c>
      <c r="AT580" s="7"/>
      <c r="AU580" s="7"/>
      <c r="AV580" s="8">
        <f>SUM(AS580:AU580)/3</f>
        <v>5.466666666666666</v>
      </c>
      <c r="AW580" s="39">
        <f>COUNTA(F580:AR580)</f>
        <v>1</v>
      </c>
    </row>
    <row r="581" spans="1:49" s="1" customFormat="1" ht="12.75">
      <c r="A581" s="9"/>
      <c r="B581" s="26" t="s">
        <v>10</v>
      </c>
      <c r="C581" s="27" t="s">
        <v>488</v>
      </c>
      <c r="D581" s="59" t="s">
        <v>489</v>
      </c>
      <c r="E581" s="19" t="s">
        <v>15</v>
      </c>
      <c r="F581" s="88"/>
      <c r="P581" s="119"/>
      <c r="Q581" s="119"/>
      <c r="R581" s="119"/>
      <c r="S581" s="119"/>
      <c r="T581" s="119"/>
      <c r="U581" s="119"/>
      <c r="X581" s="1">
        <v>12.44</v>
      </c>
      <c r="AK581" s="119">
        <v>3.56</v>
      </c>
      <c r="AL581" s="119"/>
      <c r="AM581" s="119"/>
      <c r="AN581" s="119"/>
      <c r="AO581" s="119"/>
      <c r="AQ581" s="202"/>
      <c r="AR581" s="74"/>
      <c r="AS581" s="142">
        <f>LARGE(F581:AR581,1)</f>
        <v>12.44</v>
      </c>
      <c r="AT581" s="7">
        <f>LARGE(F581:AR581,2)</f>
        <v>3.56</v>
      </c>
      <c r="AU581" s="7"/>
      <c r="AV581" s="8">
        <f>SUM(AS581:AU581)/3</f>
        <v>5.333333333333333</v>
      </c>
      <c r="AW581" s="39">
        <f>COUNTA(F581:AR581)</f>
        <v>2</v>
      </c>
    </row>
    <row r="582" spans="1:49" s="1" customFormat="1" ht="12.75">
      <c r="A582" s="9"/>
      <c r="B582" s="26" t="s">
        <v>10</v>
      </c>
      <c r="C582" s="27" t="s">
        <v>312</v>
      </c>
      <c r="D582" s="59" t="s">
        <v>317</v>
      </c>
      <c r="E582" s="19" t="s">
        <v>15</v>
      </c>
      <c r="F582" s="88"/>
      <c r="P582" s="119"/>
      <c r="Q582" s="119"/>
      <c r="R582" s="119"/>
      <c r="S582" s="119"/>
      <c r="T582" s="119"/>
      <c r="U582" s="119"/>
      <c r="X582" s="1">
        <v>16</v>
      </c>
      <c r="AK582" s="119"/>
      <c r="AL582" s="119"/>
      <c r="AM582" s="119"/>
      <c r="AN582" s="119"/>
      <c r="AO582" s="119"/>
      <c r="AQ582" s="202"/>
      <c r="AR582" s="74"/>
      <c r="AS582" s="142">
        <f>LARGE(F582:AR582,1)</f>
        <v>16</v>
      </c>
      <c r="AT582" s="7"/>
      <c r="AU582" s="7"/>
      <c r="AV582" s="8">
        <f>SUM(AS582:AU582)/3</f>
        <v>5.333333333333333</v>
      </c>
      <c r="AW582" s="39">
        <f>COUNTA(F582:AR582)</f>
        <v>1</v>
      </c>
    </row>
    <row r="583" spans="1:49" s="1" customFormat="1" ht="12.75">
      <c r="A583" s="9"/>
      <c r="B583" s="26" t="s">
        <v>442</v>
      </c>
      <c r="C583" s="27" t="s">
        <v>979</v>
      </c>
      <c r="D583" s="59" t="s">
        <v>249</v>
      </c>
      <c r="E583" s="19" t="s">
        <v>15</v>
      </c>
      <c r="F583" s="88"/>
      <c r="P583" s="119"/>
      <c r="Q583" s="119"/>
      <c r="R583" s="119"/>
      <c r="S583" s="119"/>
      <c r="T583" s="119"/>
      <c r="U583" s="119"/>
      <c r="X583" s="1">
        <v>15.64</v>
      </c>
      <c r="AK583" s="119"/>
      <c r="AL583" s="119"/>
      <c r="AM583" s="119"/>
      <c r="AN583" s="119"/>
      <c r="AO583" s="119"/>
      <c r="AQ583" s="202"/>
      <c r="AR583" s="74"/>
      <c r="AS583" s="142">
        <f>LARGE(F583:AR583,1)</f>
        <v>15.64</v>
      </c>
      <c r="AT583" s="7"/>
      <c r="AU583" s="7"/>
      <c r="AV583" s="8">
        <f>SUM(AS583:AU583)/3</f>
        <v>5.213333333333334</v>
      </c>
      <c r="AW583" s="39">
        <f>COUNTA(F583:AR583)</f>
        <v>1</v>
      </c>
    </row>
    <row r="584" spans="1:49" s="1" customFormat="1" ht="12.75">
      <c r="A584" s="9"/>
      <c r="B584" s="26" t="s">
        <v>38</v>
      </c>
      <c r="C584" s="27" t="s">
        <v>116</v>
      </c>
      <c r="D584" s="59" t="s">
        <v>828</v>
      </c>
      <c r="E584" s="19" t="s">
        <v>10</v>
      </c>
      <c r="F584" s="88"/>
      <c r="K584" s="1">
        <v>15.49</v>
      </c>
      <c r="P584" s="119"/>
      <c r="Q584" s="119">
        <v>0</v>
      </c>
      <c r="R584" s="119"/>
      <c r="S584" s="119"/>
      <c r="T584" s="119"/>
      <c r="U584" s="119"/>
      <c r="AK584" s="119"/>
      <c r="AL584" s="119"/>
      <c r="AM584" s="119"/>
      <c r="AN584" s="119"/>
      <c r="AO584" s="119"/>
      <c r="AQ584" s="202"/>
      <c r="AR584" s="74"/>
      <c r="AS584" s="142">
        <f>LARGE(F584:AR584,1)</f>
        <v>15.49</v>
      </c>
      <c r="AT584" s="7">
        <f>LARGE(F584:AR584,2)</f>
        <v>0</v>
      </c>
      <c r="AU584" s="7"/>
      <c r="AV584" s="8">
        <f>SUM(AS584:AU584)/3</f>
        <v>5.163333333333333</v>
      </c>
      <c r="AW584" s="39">
        <f>COUNTA(F584:AR584)</f>
        <v>2</v>
      </c>
    </row>
    <row r="585" spans="1:49" s="21" customFormat="1" ht="12.75">
      <c r="A585" s="9"/>
      <c r="B585" s="26" t="s">
        <v>10</v>
      </c>
      <c r="C585" s="27" t="s">
        <v>910</v>
      </c>
      <c r="D585" s="59" t="s">
        <v>912</v>
      </c>
      <c r="E585" s="19" t="s">
        <v>38</v>
      </c>
      <c r="F585" s="88"/>
      <c r="P585" s="120">
        <v>15.49</v>
      </c>
      <c r="Q585" s="120"/>
      <c r="R585" s="120"/>
      <c r="S585" s="120"/>
      <c r="T585" s="120"/>
      <c r="U585" s="120"/>
      <c r="AK585" s="120"/>
      <c r="AL585" s="120"/>
      <c r="AM585" s="120"/>
      <c r="AN585" s="120"/>
      <c r="AO585" s="120"/>
      <c r="AQ585" s="204"/>
      <c r="AR585" s="139"/>
      <c r="AS585" s="142">
        <f>LARGE(F585:AR585,1)</f>
        <v>15.49</v>
      </c>
      <c r="AT585" s="7"/>
      <c r="AU585" s="7"/>
      <c r="AV585" s="8">
        <f>SUM(AS585:AU585)/3</f>
        <v>5.163333333333333</v>
      </c>
      <c r="AW585" s="39">
        <f>COUNTA(F585:AR585)</f>
        <v>1</v>
      </c>
    </row>
    <row r="586" spans="1:49" s="1" customFormat="1" ht="12.75">
      <c r="A586" s="9"/>
      <c r="B586" s="26" t="s">
        <v>10</v>
      </c>
      <c r="C586" s="27" t="s">
        <v>1055</v>
      </c>
      <c r="D586" s="59" t="s">
        <v>1056</v>
      </c>
      <c r="E586" s="19" t="s">
        <v>10</v>
      </c>
      <c r="F586" s="88"/>
      <c r="P586" s="119"/>
      <c r="Q586" s="119"/>
      <c r="R586" s="119"/>
      <c r="S586" s="119"/>
      <c r="T586" s="119"/>
      <c r="U586" s="119"/>
      <c r="AF586" s="1">
        <v>15.49</v>
      </c>
      <c r="AK586" s="119"/>
      <c r="AL586" s="119"/>
      <c r="AM586" s="119"/>
      <c r="AN586" s="119"/>
      <c r="AO586" s="119"/>
      <c r="AQ586" s="202"/>
      <c r="AR586" s="74"/>
      <c r="AS586" s="142">
        <f>LARGE(F586:AR586,1)</f>
        <v>15.49</v>
      </c>
      <c r="AT586" s="7"/>
      <c r="AU586" s="7"/>
      <c r="AV586" s="8">
        <f>SUM(AS586:AU586)/3</f>
        <v>5.163333333333333</v>
      </c>
      <c r="AW586" s="39">
        <f>COUNTA(F586:AR586)</f>
        <v>1</v>
      </c>
    </row>
    <row r="587" spans="1:49" s="1" customFormat="1" ht="12.75">
      <c r="A587" s="9"/>
      <c r="B587" s="26" t="s">
        <v>38</v>
      </c>
      <c r="C587" s="27" t="s">
        <v>116</v>
      </c>
      <c r="D587" s="59" t="s">
        <v>214</v>
      </c>
      <c r="E587" s="19" t="s">
        <v>22</v>
      </c>
      <c r="F587" s="88"/>
      <c r="P587" s="119"/>
      <c r="Q587" s="119"/>
      <c r="R587" s="119"/>
      <c r="S587" s="119"/>
      <c r="T587" s="119"/>
      <c r="U587" s="119"/>
      <c r="X587" s="1">
        <v>15.49</v>
      </c>
      <c r="AK587" s="119"/>
      <c r="AL587" s="119"/>
      <c r="AM587" s="119"/>
      <c r="AN587" s="119"/>
      <c r="AO587" s="119"/>
      <c r="AQ587" s="202"/>
      <c r="AR587" s="74"/>
      <c r="AS587" s="142">
        <f>LARGE(F587:AR587,1)</f>
        <v>15.49</v>
      </c>
      <c r="AT587" s="7"/>
      <c r="AU587" s="7"/>
      <c r="AV587" s="8">
        <f>SUM(AS587:AU587)/3</f>
        <v>5.163333333333333</v>
      </c>
      <c r="AW587" s="39">
        <f>COUNTA(F587:AR587)</f>
        <v>1</v>
      </c>
    </row>
    <row r="588" spans="1:49" s="21" customFormat="1" ht="12.75">
      <c r="A588" s="9">
        <v>252</v>
      </c>
      <c r="B588" s="26" t="s">
        <v>38</v>
      </c>
      <c r="C588" s="27" t="s">
        <v>105</v>
      </c>
      <c r="D588" s="59" t="s">
        <v>441</v>
      </c>
      <c r="E588" s="19" t="s">
        <v>10</v>
      </c>
      <c r="F588" s="88"/>
      <c r="H588" s="21">
        <v>0.47</v>
      </c>
      <c r="I588" s="21">
        <v>5.33</v>
      </c>
      <c r="P588" s="120"/>
      <c r="Q588" s="120"/>
      <c r="R588" s="120"/>
      <c r="S588" s="120"/>
      <c r="T588" s="120"/>
      <c r="U588" s="120"/>
      <c r="Z588" s="21">
        <v>0.27</v>
      </c>
      <c r="AC588" s="21">
        <v>1.16</v>
      </c>
      <c r="AK588" s="120"/>
      <c r="AL588" s="120">
        <v>5.11</v>
      </c>
      <c r="AM588" s="120"/>
      <c r="AN588" s="120"/>
      <c r="AO588" s="120"/>
      <c r="AQ588" s="204">
        <v>4.89</v>
      </c>
      <c r="AR588" s="139"/>
      <c r="AS588" s="142">
        <f>LARGE(F588:AR588,1)</f>
        <v>5.33</v>
      </c>
      <c r="AT588" s="7">
        <f>LARGE(F588:AR588,2)</f>
        <v>5.11</v>
      </c>
      <c r="AU588" s="7">
        <f>LARGE(F588:AR588,3)</f>
        <v>4.89</v>
      </c>
      <c r="AV588" s="8">
        <f>SUM(AS588:AU588)/3</f>
        <v>5.11</v>
      </c>
      <c r="AW588" s="39">
        <f>COUNTA(F588:AR588)</f>
        <v>6</v>
      </c>
    </row>
    <row r="589" spans="1:49" s="1" customFormat="1" ht="12.75">
      <c r="A589" s="9"/>
      <c r="B589" s="26" t="s">
        <v>442</v>
      </c>
      <c r="C589" s="27" t="s">
        <v>436</v>
      </c>
      <c r="D589" s="59" t="s">
        <v>93</v>
      </c>
      <c r="E589" s="19" t="s">
        <v>10</v>
      </c>
      <c r="F589" s="88"/>
      <c r="P589" s="119"/>
      <c r="Q589" s="119"/>
      <c r="R589" s="119"/>
      <c r="S589" s="119"/>
      <c r="T589" s="119"/>
      <c r="U589" s="119"/>
      <c r="AK589" s="119"/>
      <c r="AL589" s="119"/>
      <c r="AM589" s="119"/>
      <c r="AN589" s="119"/>
      <c r="AO589" s="119"/>
      <c r="AQ589" s="202">
        <v>15.2</v>
      </c>
      <c r="AR589" s="74"/>
      <c r="AS589" s="142">
        <f>LARGE(F589:AR589,1)</f>
        <v>15.2</v>
      </c>
      <c r="AT589" s="7"/>
      <c r="AU589" s="7"/>
      <c r="AV589" s="8">
        <f>SUM(AS589:AU589)/3</f>
        <v>5.066666666666666</v>
      </c>
      <c r="AW589" s="39">
        <f>COUNTA(F589:AR589)</f>
        <v>1</v>
      </c>
    </row>
    <row r="590" spans="1:49" s="1" customFormat="1" ht="12.75">
      <c r="A590" s="9">
        <v>253</v>
      </c>
      <c r="B590" s="26" t="s">
        <v>10</v>
      </c>
      <c r="C590" s="27" t="s">
        <v>39</v>
      </c>
      <c r="D590" s="59" t="s">
        <v>942</v>
      </c>
      <c r="E590" s="19" t="s">
        <v>10</v>
      </c>
      <c r="F590" s="88"/>
      <c r="P590" s="119"/>
      <c r="Q590" s="119"/>
      <c r="R590" s="119"/>
      <c r="S590" s="119">
        <v>3.38</v>
      </c>
      <c r="T590" s="119">
        <v>1.44</v>
      </c>
      <c r="U590" s="119">
        <v>10.31</v>
      </c>
      <c r="AK590" s="119"/>
      <c r="AL590" s="119"/>
      <c r="AM590" s="119"/>
      <c r="AN590" s="119"/>
      <c r="AO590" s="119"/>
      <c r="AQ590" s="202"/>
      <c r="AR590" s="74"/>
      <c r="AS590" s="142">
        <f>LARGE(F590:AR590,1)</f>
        <v>10.31</v>
      </c>
      <c r="AT590" s="7">
        <f>LARGE(F590:AR590,2)</f>
        <v>3.38</v>
      </c>
      <c r="AU590" s="7">
        <f>LARGE(F590:AR590,3)</f>
        <v>1.44</v>
      </c>
      <c r="AV590" s="8">
        <f>SUM(AS590:AU590)/3</f>
        <v>5.043333333333334</v>
      </c>
      <c r="AW590" s="39">
        <f>COUNTA(F590:AR590)</f>
        <v>3</v>
      </c>
    </row>
    <row r="591" spans="1:49" s="1" customFormat="1" ht="12.75">
      <c r="A591" s="9"/>
      <c r="B591" s="26" t="s">
        <v>10</v>
      </c>
      <c r="C591" s="27" t="s">
        <v>1014</v>
      </c>
      <c r="D591" s="59" t="s">
        <v>146</v>
      </c>
      <c r="E591" s="19" t="s">
        <v>10</v>
      </c>
      <c r="F591" s="88"/>
      <c r="P591" s="119"/>
      <c r="Q591" s="119"/>
      <c r="R591" s="119"/>
      <c r="S591" s="119"/>
      <c r="T591" s="119"/>
      <c r="U591" s="119"/>
      <c r="AC591" s="1">
        <v>15</v>
      </c>
      <c r="AK591" s="119"/>
      <c r="AL591" s="119"/>
      <c r="AM591" s="119"/>
      <c r="AN591" s="119"/>
      <c r="AO591" s="119"/>
      <c r="AQ591" s="202"/>
      <c r="AR591" s="74"/>
      <c r="AS591" s="142">
        <f>LARGE(F591:AR591,1)</f>
        <v>15</v>
      </c>
      <c r="AT591" s="7"/>
      <c r="AU591" s="7"/>
      <c r="AV591" s="8">
        <f>SUM(AS591:AU591)/3</f>
        <v>5</v>
      </c>
      <c r="AW591" s="39">
        <f>COUNTA(F591:AR591)</f>
        <v>1</v>
      </c>
    </row>
    <row r="592" spans="1:49" s="1" customFormat="1" ht="12.75">
      <c r="A592" s="9"/>
      <c r="B592" s="26" t="s">
        <v>442</v>
      </c>
      <c r="C592" s="27" t="s">
        <v>532</v>
      </c>
      <c r="D592" s="59" t="s">
        <v>534</v>
      </c>
      <c r="E592" s="19" t="s">
        <v>15</v>
      </c>
      <c r="F592" s="88"/>
      <c r="P592" s="119"/>
      <c r="Q592" s="119"/>
      <c r="R592" s="119"/>
      <c r="S592" s="119"/>
      <c r="T592" s="119"/>
      <c r="U592" s="119"/>
      <c r="AD592" s="1">
        <v>14.93</v>
      </c>
      <c r="AK592" s="119"/>
      <c r="AL592" s="119"/>
      <c r="AM592" s="119"/>
      <c r="AN592" s="119"/>
      <c r="AO592" s="119"/>
      <c r="AQ592" s="202"/>
      <c r="AR592" s="74"/>
      <c r="AS592" s="142">
        <f>LARGE(F592:AR592,1)</f>
        <v>14.93</v>
      </c>
      <c r="AT592" s="7"/>
      <c r="AU592" s="7"/>
      <c r="AV592" s="8">
        <f>SUM(AS592:AU592)/3</f>
        <v>4.976666666666667</v>
      </c>
      <c r="AW592" s="39">
        <f>COUNTA(F592:AR592)</f>
        <v>1</v>
      </c>
    </row>
    <row r="593" spans="1:49" s="1" customFormat="1" ht="12.75">
      <c r="A593" s="9"/>
      <c r="B593" s="26" t="s">
        <v>10</v>
      </c>
      <c r="C593" s="27" t="s">
        <v>512</v>
      </c>
      <c r="D593" s="59" t="s">
        <v>483</v>
      </c>
      <c r="E593" s="19" t="s">
        <v>15</v>
      </c>
      <c r="F593" s="88"/>
      <c r="P593" s="119"/>
      <c r="Q593" s="119"/>
      <c r="R593" s="119"/>
      <c r="S593" s="119"/>
      <c r="T593" s="119"/>
      <c r="U593" s="119"/>
      <c r="X593" s="1">
        <v>14.93</v>
      </c>
      <c r="AK593" s="119"/>
      <c r="AL593" s="119"/>
      <c r="AM593" s="119"/>
      <c r="AN593" s="119"/>
      <c r="AO593" s="119"/>
      <c r="AQ593" s="202"/>
      <c r="AR593" s="74"/>
      <c r="AS593" s="142">
        <f>LARGE(F593:AR593,1)</f>
        <v>14.93</v>
      </c>
      <c r="AT593" s="7"/>
      <c r="AU593" s="7"/>
      <c r="AV593" s="8">
        <f>SUM(AS593:AU593)/3</f>
        <v>4.976666666666667</v>
      </c>
      <c r="AW593" s="39">
        <f>COUNTA(F593:AR593)</f>
        <v>1</v>
      </c>
    </row>
    <row r="594" spans="1:49" s="1" customFormat="1" ht="12.75">
      <c r="A594" s="9"/>
      <c r="B594" s="26" t="s">
        <v>442</v>
      </c>
      <c r="C594" s="27" t="s">
        <v>1168</v>
      </c>
      <c r="D594" s="59" t="s">
        <v>1169</v>
      </c>
      <c r="E594" s="19" t="s">
        <v>38</v>
      </c>
      <c r="F594" s="88"/>
      <c r="P594" s="119"/>
      <c r="Q594" s="119"/>
      <c r="R594" s="119"/>
      <c r="S594" s="156"/>
      <c r="T594" s="119"/>
      <c r="U594" s="119"/>
      <c r="AK594" s="119"/>
      <c r="AL594" s="119"/>
      <c r="AM594" s="119"/>
      <c r="AN594" s="119"/>
      <c r="AO594" s="119">
        <v>14.78</v>
      </c>
      <c r="AQ594" s="202"/>
      <c r="AR594" s="74"/>
      <c r="AS594" s="142">
        <f>LARGE(F594:AR594,1)</f>
        <v>14.78</v>
      </c>
      <c r="AT594" s="7"/>
      <c r="AU594" s="7"/>
      <c r="AV594" s="8">
        <f>SUM(AS594:AU594)/3</f>
        <v>4.926666666666667</v>
      </c>
      <c r="AW594" s="39">
        <f>COUNTA(F594:AR594)</f>
        <v>1</v>
      </c>
    </row>
    <row r="595" spans="1:49" s="1" customFormat="1" ht="12.75">
      <c r="A595" s="9"/>
      <c r="B595" s="26" t="s">
        <v>442</v>
      </c>
      <c r="C595" s="27" t="s">
        <v>222</v>
      </c>
      <c r="D595" s="59" t="s">
        <v>212</v>
      </c>
      <c r="E595" s="19" t="s">
        <v>10</v>
      </c>
      <c r="F595" s="88"/>
      <c r="P595" s="119"/>
      <c r="Q595" s="119"/>
      <c r="R595" s="119"/>
      <c r="S595" s="119"/>
      <c r="T595" s="119"/>
      <c r="U595" s="119"/>
      <c r="AK595" s="119"/>
      <c r="AL595" s="119"/>
      <c r="AM595" s="119"/>
      <c r="AN595" s="119"/>
      <c r="AO595" s="119"/>
      <c r="AP595" s="1">
        <v>14.73</v>
      </c>
      <c r="AQ595" s="202"/>
      <c r="AR595" s="74"/>
      <c r="AS595" s="142">
        <f>LARGE(F595:AR595,1)</f>
        <v>14.73</v>
      </c>
      <c r="AT595" s="7"/>
      <c r="AU595" s="7"/>
      <c r="AV595" s="8">
        <f>SUM(AS595:AU595)/3</f>
        <v>4.91</v>
      </c>
      <c r="AW595" s="39">
        <f>COUNTA(F595:AR595)</f>
        <v>1</v>
      </c>
    </row>
    <row r="596" spans="1:49" s="1" customFormat="1" ht="12.75">
      <c r="A596" s="9"/>
      <c r="B596" s="26" t="s">
        <v>10</v>
      </c>
      <c r="C596" s="27" t="s">
        <v>617</v>
      </c>
      <c r="D596" s="72" t="s">
        <v>618</v>
      </c>
      <c r="E596" s="19" t="s">
        <v>10</v>
      </c>
      <c r="F596" s="88"/>
      <c r="L596" s="1">
        <v>4.6</v>
      </c>
      <c r="N596" s="1">
        <v>10.11</v>
      </c>
      <c r="P596" s="119"/>
      <c r="Q596" s="119"/>
      <c r="R596" s="119"/>
      <c r="S596" s="119"/>
      <c r="T596" s="119"/>
      <c r="U596" s="119"/>
      <c r="AK596" s="119"/>
      <c r="AL596" s="119"/>
      <c r="AM596" s="119"/>
      <c r="AN596" s="119"/>
      <c r="AO596" s="119"/>
      <c r="AQ596" s="202"/>
      <c r="AR596" s="74"/>
      <c r="AS596" s="142">
        <f>LARGE(F596:AR596,1)</f>
        <v>10.11</v>
      </c>
      <c r="AT596" s="7">
        <f>LARGE(F596:AR596,2)</f>
        <v>4.6</v>
      </c>
      <c r="AU596" s="7"/>
      <c r="AV596" s="8">
        <f>SUM(AS596:AU596)/3</f>
        <v>4.903333333333333</v>
      </c>
      <c r="AW596" s="39">
        <f>COUNTA(F596:AR596)</f>
        <v>2</v>
      </c>
    </row>
    <row r="597" spans="1:49" s="1" customFormat="1" ht="12.75">
      <c r="A597" s="9"/>
      <c r="B597" s="26" t="s">
        <v>38</v>
      </c>
      <c r="C597" s="27" t="s">
        <v>586</v>
      </c>
      <c r="D597" s="59" t="s">
        <v>193</v>
      </c>
      <c r="E597" s="19" t="s">
        <v>22</v>
      </c>
      <c r="F597" s="88"/>
      <c r="J597" s="1">
        <v>14.67</v>
      </c>
      <c r="P597" s="119"/>
      <c r="Q597" s="119"/>
      <c r="R597" s="119"/>
      <c r="S597" s="119"/>
      <c r="T597" s="119"/>
      <c r="U597" s="119"/>
      <c r="AK597" s="119"/>
      <c r="AL597" s="119"/>
      <c r="AM597" s="119"/>
      <c r="AN597" s="119"/>
      <c r="AO597" s="119"/>
      <c r="AQ597" s="202"/>
      <c r="AR597" s="74"/>
      <c r="AS597" s="142">
        <f>LARGE(F597:AR597,1)</f>
        <v>14.67</v>
      </c>
      <c r="AT597" s="7"/>
      <c r="AU597" s="7"/>
      <c r="AV597" s="8">
        <f>SUM(AS597:AU597)/3</f>
        <v>4.89</v>
      </c>
      <c r="AW597" s="39">
        <f>COUNTA(F597:AR597)</f>
        <v>1</v>
      </c>
    </row>
    <row r="598" spans="1:49" s="1" customFormat="1" ht="12.75">
      <c r="A598" s="9"/>
      <c r="B598" s="26" t="s">
        <v>442</v>
      </c>
      <c r="C598" s="27" t="s">
        <v>651</v>
      </c>
      <c r="D598" s="72" t="s">
        <v>544</v>
      </c>
      <c r="E598" s="19" t="s">
        <v>10</v>
      </c>
      <c r="F598" s="88"/>
      <c r="P598" s="119"/>
      <c r="Q598" s="119"/>
      <c r="R598" s="119"/>
      <c r="S598" s="119"/>
      <c r="T598" s="119"/>
      <c r="U598" s="119"/>
      <c r="AH598" s="1">
        <v>14.33</v>
      </c>
      <c r="AK598" s="119"/>
      <c r="AL598" s="119"/>
      <c r="AM598" s="119"/>
      <c r="AN598" s="119"/>
      <c r="AO598" s="119"/>
      <c r="AQ598" s="202"/>
      <c r="AR598" s="74"/>
      <c r="AS598" s="142">
        <f>LARGE(F598:AR598,1)</f>
        <v>14.33</v>
      </c>
      <c r="AT598" s="7"/>
      <c r="AU598" s="7"/>
      <c r="AV598" s="8">
        <f>SUM(AS598:AU598)/3</f>
        <v>4.776666666666666</v>
      </c>
      <c r="AW598" s="39">
        <f>COUNTA(F598:AR598)</f>
        <v>1</v>
      </c>
    </row>
    <row r="599" spans="1:49" s="1" customFormat="1" ht="12.75">
      <c r="A599" s="9"/>
      <c r="B599" s="26" t="s">
        <v>38</v>
      </c>
      <c r="C599" s="27" t="s">
        <v>982</v>
      </c>
      <c r="D599" s="59" t="s">
        <v>983</v>
      </c>
      <c r="E599" s="19" t="s">
        <v>15</v>
      </c>
      <c r="F599" s="88"/>
      <c r="P599" s="119"/>
      <c r="Q599" s="119"/>
      <c r="R599" s="119"/>
      <c r="S599" s="119"/>
      <c r="T599" s="119"/>
      <c r="U599" s="119"/>
      <c r="X599" s="1">
        <v>14.22</v>
      </c>
      <c r="AK599" s="119"/>
      <c r="AL599" s="119"/>
      <c r="AM599" s="119"/>
      <c r="AN599" s="119"/>
      <c r="AO599" s="119"/>
      <c r="AQ599" s="202"/>
      <c r="AR599" s="74"/>
      <c r="AS599" s="142">
        <f>LARGE(F599:AR599,1)</f>
        <v>14.22</v>
      </c>
      <c r="AT599" s="7"/>
      <c r="AU599" s="7"/>
      <c r="AV599" s="8">
        <f>SUM(AS599:AU599)/3</f>
        <v>4.74</v>
      </c>
      <c r="AW599" s="39">
        <f>COUNTA(F599:AR599)</f>
        <v>1</v>
      </c>
    </row>
    <row r="600" spans="1:49" s="1" customFormat="1" ht="12.75">
      <c r="A600" s="9"/>
      <c r="B600" s="26" t="s">
        <v>38</v>
      </c>
      <c r="C600" s="27" t="s">
        <v>251</v>
      </c>
      <c r="D600" s="124" t="s">
        <v>537</v>
      </c>
      <c r="E600" s="19" t="s">
        <v>15</v>
      </c>
      <c r="F600" s="88"/>
      <c r="P600" s="119"/>
      <c r="Q600" s="119"/>
      <c r="R600" s="119"/>
      <c r="S600" s="119"/>
      <c r="T600" s="119"/>
      <c r="U600" s="119"/>
      <c r="AJ600" s="1">
        <v>14.22</v>
      </c>
      <c r="AK600" s="119"/>
      <c r="AL600" s="119"/>
      <c r="AM600" s="119"/>
      <c r="AN600" s="119"/>
      <c r="AO600" s="119"/>
      <c r="AQ600" s="202"/>
      <c r="AR600" s="74"/>
      <c r="AS600" s="142">
        <f>LARGE(F600:AR600,1)</f>
        <v>14.22</v>
      </c>
      <c r="AT600" s="7"/>
      <c r="AU600" s="7"/>
      <c r="AV600" s="8">
        <f>SUM(AS600:AU600)/3</f>
        <v>4.74</v>
      </c>
      <c r="AW600" s="39">
        <f>COUNTA(F600:AR600)</f>
        <v>1</v>
      </c>
    </row>
    <row r="601" spans="1:49" s="1" customFormat="1" ht="12.75">
      <c r="A601" s="9"/>
      <c r="B601" s="26" t="s">
        <v>442</v>
      </c>
      <c r="C601" s="27" t="s">
        <v>509</v>
      </c>
      <c r="D601" s="59" t="s">
        <v>216</v>
      </c>
      <c r="E601" s="19" t="s">
        <v>15</v>
      </c>
      <c r="F601" s="88"/>
      <c r="J601" s="1">
        <v>14.22</v>
      </c>
      <c r="P601" s="119"/>
      <c r="Q601" s="119"/>
      <c r="R601" s="119"/>
      <c r="S601" s="119"/>
      <c r="T601" s="119"/>
      <c r="U601" s="119"/>
      <c r="AK601" s="119"/>
      <c r="AL601" s="119"/>
      <c r="AM601" s="119"/>
      <c r="AN601" s="119"/>
      <c r="AO601" s="119"/>
      <c r="AQ601" s="202"/>
      <c r="AR601" s="74"/>
      <c r="AS601" s="142">
        <f>LARGE(F601:AR601,1)</f>
        <v>14.22</v>
      </c>
      <c r="AT601" s="7"/>
      <c r="AU601" s="7"/>
      <c r="AV601" s="8">
        <f>SUM(AS601:AU601)/3</f>
        <v>4.74</v>
      </c>
      <c r="AW601" s="39">
        <f>COUNTA(F601:AR601)</f>
        <v>1</v>
      </c>
    </row>
    <row r="602" spans="1:49" s="1" customFormat="1" ht="12.75">
      <c r="A602" s="9"/>
      <c r="B602" s="26" t="s">
        <v>442</v>
      </c>
      <c r="C602" s="27" t="s">
        <v>293</v>
      </c>
      <c r="D602" s="59" t="s">
        <v>19</v>
      </c>
      <c r="E602" s="19" t="s">
        <v>10</v>
      </c>
      <c r="F602" s="88"/>
      <c r="P602" s="119"/>
      <c r="Q602" s="119"/>
      <c r="R602" s="119"/>
      <c r="S602" s="119"/>
      <c r="T602" s="119"/>
      <c r="U602" s="119"/>
      <c r="AG602" s="1">
        <v>14</v>
      </c>
      <c r="AK602" s="119"/>
      <c r="AL602" s="119"/>
      <c r="AM602" s="119"/>
      <c r="AN602" s="119"/>
      <c r="AO602" s="119"/>
      <c r="AQ602" s="202"/>
      <c r="AR602" s="74"/>
      <c r="AS602" s="142">
        <f>LARGE(F602:AR602,1)</f>
        <v>14</v>
      </c>
      <c r="AT602" s="7"/>
      <c r="AU602" s="7"/>
      <c r="AV602" s="8">
        <f>SUM(AS602:AU602)/3</f>
        <v>4.666666666666667</v>
      </c>
      <c r="AW602" s="39">
        <f>COUNTA(F602:AR602)</f>
        <v>1</v>
      </c>
    </row>
    <row r="603" spans="1:49" s="1" customFormat="1" ht="12.75">
      <c r="A603" s="9"/>
      <c r="B603" s="26" t="s">
        <v>442</v>
      </c>
      <c r="C603" s="27" t="s">
        <v>247</v>
      </c>
      <c r="D603" s="59" t="s">
        <v>407</v>
      </c>
      <c r="E603" s="19" t="s">
        <v>38</v>
      </c>
      <c r="F603" s="88"/>
      <c r="P603" s="119"/>
      <c r="Q603" s="119"/>
      <c r="R603" s="119"/>
      <c r="S603" s="119"/>
      <c r="T603" s="119"/>
      <c r="U603" s="119"/>
      <c r="AK603" s="119"/>
      <c r="AL603" s="119"/>
      <c r="AM603" s="119"/>
      <c r="AN603" s="119"/>
      <c r="AO603" s="119">
        <v>14</v>
      </c>
      <c r="AQ603" s="202"/>
      <c r="AR603" s="74"/>
      <c r="AS603" s="142">
        <f>LARGE(F603:AR603,1)</f>
        <v>14</v>
      </c>
      <c r="AT603" s="7"/>
      <c r="AU603" s="7"/>
      <c r="AV603" s="8">
        <f>SUM(AS603:AU603)/3</f>
        <v>4.666666666666667</v>
      </c>
      <c r="AW603" s="39">
        <f>COUNTA(F603:AR603)</f>
        <v>1</v>
      </c>
    </row>
    <row r="604" spans="1:49" s="21" customFormat="1" ht="12.75">
      <c r="A604" s="9"/>
      <c r="B604" s="26" t="s">
        <v>10</v>
      </c>
      <c r="C604" s="27" t="s">
        <v>605</v>
      </c>
      <c r="D604" s="59" t="s">
        <v>414</v>
      </c>
      <c r="E604" s="19" t="s">
        <v>15</v>
      </c>
      <c r="F604" s="88"/>
      <c r="M604" s="21">
        <v>14</v>
      </c>
      <c r="P604" s="120"/>
      <c r="Q604" s="120"/>
      <c r="R604" s="120"/>
      <c r="S604" s="120"/>
      <c r="T604" s="120"/>
      <c r="U604" s="120"/>
      <c r="AK604" s="120"/>
      <c r="AL604" s="120"/>
      <c r="AM604" s="120"/>
      <c r="AN604" s="120"/>
      <c r="AO604" s="120"/>
      <c r="AQ604" s="204"/>
      <c r="AR604" s="139"/>
      <c r="AS604" s="142">
        <f>LARGE(F604:AR604,1)</f>
        <v>14</v>
      </c>
      <c r="AT604" s="7"/>
      <c r="AU604" s="7"/>
      <c r="AV604" s="8">
        <f>SUM(AS604:AU604)/3</f>
        <v>4.666666666666667</v>
      </c>
      <c r="AW604" s="39">
        <f>COUNTA(F604:AR604)</f>
        <v>1</v>
      </c>
    </row>
    <row r="605" spans="1:49" s="1" customFormat="1" ht="12.75">
      <c r="A605" s="9"/>
      <c r="B605" s="26" t="s">
        <v>442</v>
      </c>
      <c r="C605" s="27" t="s">
        <v>573</v>
      </c>
      <c r="D605" s="59" t="s">
        <v>214</v>
      </c>
      <c r="E605" s="19" t="s">
        <v>38</v>
      </c>
      <c r="F605" s="88"/>
      <c r="P605" s="119"/>
      <c r="Q605" s="119"/>
      <c r="R605" s="119"/>
      <c r="S605" s="119"/>
      <c r="T605" s="119"/>
      <c r="U605" s="119"/>
      <c r="W605" s="1">
        <v>13.87</v>
      </c>
      <c r="AK605" s="119"/>
      <c r="AL605" s="119"/>
      <c r="AM605" s="119"/>
      <c r="AN605" s="119"/>
      <c r="AO605" s="119"/>
      <c r="AQ605" s="202"/>
      <c r="AR605" s="74"/>
      <c r="AS605" s="142">
        <f>LARGE(F605:AR605,1)</f>
        <v>13.87</v>
      </c>
      <c r="AT605" s="7"/>
      <c r="AU605" s="7"/>
      <c r="AV605" s="8">
        <f>SUM(AS605:AU605)/3</f>
        <v>4.623333333333333</v>
      </c>
      <c r="AW605" s="39">
        <f>COUNTA(F605:AR605)</f>
        <v>1</v>
      </c>
    </row>
    <row r="606" spans="1:49" s="1" customFormat="1" ht="12.75">
      <c r="A606" s="9"/>
      <c r="B606" s="26" t="s">
        <v>442</v>
      </c>
      <c r="C606" s="27" t="s">
        <v>710</v>
      </c>
      <c r="D606" s="59" t="s">
        <v>252</v>
      </c>
      <c r="E606" s="19" t="s">
        <v>10</v>
      </c>
      <c r="F606" s="88"/>
      <c r="P606" s="119"/>
      <c r="Q606" s="119"/>
      <c r="R606" s="119"/>
      <c r="S606" s="119"/>
      <c r="T606" s="119"/>
      <c r="U606" s="119"/>
      <c r="AG606" s="1">
        <v>13.51</v>
      </c>
      <c r="AK606" s="119"/>
      <c r="AL606" s="119"/>
      <c r="AM606" s="119"/>
      <c r="AN606" s="119"/>
      <c r="AO606" s="119"/>
      <c r="AQ606" s="202"/>
      <c r="AR606" s="74"/>
      <c r="AS606" s="142">
        <f>LARGE(F606:AR606,1)</f>
        <v>13.51</v>
      </c>
      <c r="AT606" s="7"/>
      <c r="AU606" s="7"/>
      <c r="AV606" s="8">
        <f>SUM(AS606:AU606)/3</f>
        <v>4.503333333333333</v>
      </c>
      <c r="AW606" s="39">
        <f>COUNTA(F606:AR606)</f>
        <v>1</v>
      </c>
    </row>
    <row r="607" spans="1:49" s="1" customFormat="1" ht="12.75">
      <c r="A607" s="9"/>
      <c r="B607" s="26" t="s">
        <v>442</v>
      </c>
      <c r="C607" s="27" t="s">
        <v>602</v>
      </c>
      <c r="D607" s="59" t="s">
        <v>603</v>
      </c>
      <c r="E607" s="19" t="s">
        <v>38</v>
      </c>
      <c r="F607" s="88"/>
      <c r="M607" s="1">
        <v>13.38</v>
      </c>
      <c r="P607" s="119"/>
      <c r="Q607" s="119"/>
      <c r="R607" s="119"/>
      <c r="S607" s="119"/>
      <c r="T607" s="119"/>
      <c r="U607" s="119"/>
      <c r="AK607" s="119"/>
      <c r="AL607" s="119"/>
      <c r="AM607" s="119"/>
      <c r="AN607" s="119"/>
      <c r="AO607" s="119"/>
      <c r="AQ607" s="202"/>
      <c r="AR607" s="74"/>
      <c r="AS607" s="142">
        <f>LARGE(F607:AR607,1)</f>
        <v>13.38</v>
      </c>
      <c r="AT607" s="7"/>
      <c r="AU607" s="7"/>
      <c r="AV607" s="8">
        <f>SUM(AS607:AU607)/3</f>
        <v>4.46</v>
      </c>
      <c r="AW607" s="39">
        <f>COUNTA(F607:AR607)</f>
        <v>1</v>
      </c>
    </row>
    <row r="608" spans="1:49" s="1" customFormat="1" ht="12.75">
      <c r="A608" s="9"/>
      <c r="B608" s="26" t="s">
        <v>442</v>
      </c>
      <c r="C608" s="27" t="s">
        <v>1006</v>
      </c>
      <c r="D608" s="59" t="s">
        <v>303</v>
      </c>
      <c r="E608" s="19" t="s">
        <v>10</v>
      </c>
      <c r="F608" s="88"/>
      <c r="P608" s="119"/>
      <c r="Q608" s="119"/>
      <c r="R608" s="119"/>
      <c r="S608" s="119"/>
      <c r="T608" s="119"/>
      <c r="U608" s="119"/>
      <c r="Z608" s="1">
        <v>13.22</v>
      </c>
      <c r="AK608" s="119"/>
      <c r="AL608" s="119"/>
      <c r="AM608" s="119"/>
      <c r="AN608" s="119"/>
      <c r="AO608" s="119"/>
      <c r="AQ608" s="202"/>
      <c r="AR608" s="74"/>
      <c r="AS608" s="142">
        <f>LARGE(F608:AR608,1)</f>
        <v>13.22</v>
      </c>
      <c r="AT608" s="7"/>
      <c r="AU608" s="7"/>
      <c r="AV608" s="8">
        <f>SUM(AS608:AU608)/3</f>
        <v>4.406666666666667</v>
      </c>
      <c r="AW608" s="39">
        <f>COUNTA(F608:AR608)</f>
        <v>1</v>
      </c>
    </row>
    <row r="609" spans="1:49" s="1" customFormat="1" ht="12.75">
      <c r="A609" s="9"/>
      <c r="B609" s="26" t="s">
        <v>10</v>
      </c>
      <c r="C609" s="30" t="s">
        <v>1183</v>
      </c>
      <c r="D609" s="59" t="s">
        <v>634</v>
      </c>
      <c r="E609" s="19" t="s">
        <v>15</v>
      </c>
      <c r="F609" s="88"/>
      <c r="P609" s="119"/>
      <c r="Q609" s="119"/>
      <c r="R609" s="119"/>
      <c r="S609" s="119"/>
      <c r="T609" s="119"/>
      <c r="U609" s="119"/>
      <c r="AK609" s="119"/>
      <c r="AL609" s="119"/>
      <c r="AM609" s="119">
        <v>13.16</v>
      </c>
      <c r="AN609" s="119"/>
      <c r="AO609" s="119"/>
      <c r="AQ609" s="202"/>
      <c r="AR609" s="74"/>
      <c r="AS609" s="142">
        <f>LARGE(F609:AR609,1)</f>
        <v>13.16</v>
      </c>
      <c r="AT609" s="7"/>
      <c r="AU609" s="7"/>
      <c r="AV609" s="8">
        <f>SUM(AS609:AU609)/3</f>
        <v>4.386666666666667</v>
      </c>
      <c r="AW609" s="39">
        <f>COUNTA(F609:AR609)</f>
        <v>1</v>
      </c>
    </row>
    <row r="610" spans="1:49" s="1" customFormat="1" ht="12.75">
      <c r="A610" s="9"/>
      <c r="B610" s="26" t="s">
        <v>38</v>
      </c>
      <c r="C610" s="27" t="s">
        <v>834</v>
      </c>
      <c r="D610" s="59" t="s">
        <v>835</v>
      </c>
      <c r="E610" s="19" t="s">
        <v>10</v>
      </c>
      <c r="F610" s="88"/>
      <c r="K610" s="1">
        <v>13.07</v>
      </c>
      <c r="P610" s="119"/>
      <c r="Q610" s="119"/>
      <c r="R610" s="119"/>
      <c r="S610" s="119"/>
      <c r="T610" s="119"/>
      <c r="U610" s="119"/>
      <c r="AK610" s="119"/>
      <c r="AL610" s="119"/>
      <c r="AM610" s="119"/>
      <c r="AN610" s="119"/>
      <c r="AO610" s="119"/>
      <c r="AQ610" s="202"/>
      <c r="AR610" s="74"/>
      <c r="AS610" s="142">
        <f>LARGE(F610:AR610,1)</f>
        <v>13.07</v>
      </c>
      <c r="AT610" s="7"/>
      <c r="AU610" s="7"/>
      <c r="AV610" s="8">
        <f>SUM(AS610:AU610)/3</f>
        <v>4.3566666666666665</v>
      </c>
      <c r="AW610" s="39">
        <f>COUNTA(F610:AR610)</f>
        <v>1</v>
      </c>
    </row>
    <row r="611" spans="1:49" s="1" customFormat="1" ht="12.75">
      <c r="A611" s="9"/>
      <c r="B611" s="26" t="s">
        <v>442</v>
      </c>
      <c r="C611" s="27" t="s">
        <v>967</v>
      </c>
      <c r="D611" s="59" t="s">
        <v>412</v>
      </c>
      <c r="E611" s="19" t="s">
        <v>38</v>
      </c>
      <c r="F611" s="88"/>
      <c r="P611" s="119"/>
      <c r="Q611" s="119"/>
      <c r="R611" s="119"/>
      <c r="S611" s="119"/>
      <c r="T611" s="119"/>
      <c r="U611" s="119"/>
      <c r="W611" s="1">
        <v>13</v>
      </c>
      <c r="AK611" s="119"/>
      <c r="AL611" s="119"/>
      <c r="AM611" s="119"/>
      <c r="AN611" s="119"/>
      <c r="AO611" s="119"/>
      <c r="AQ611" s="202"/>
      <c r="AR611" s="74"/>
      <c r="AS611" s="142">
        <f>LARGE(F611:AR611,1)</f>
        <v>13</v>
      </c>
      <c r="AT611" s="7"/>
      <c r="AU611" s="7"/>
      <c r="AV611" s="8">
        <f>SUM(AS611:AU611)/3</f>
        <v>4.333333333333333</v>
      </c>
      <c r="AW611" s="39">
        <f>COUNTA(F611:AR611)</f>
        <v>1</v>
      </c>
    </row>
    <row r="612" spans="1:49" s="1" customFormat="1" ht="12.75">
      <c r="A612" s="9"/>
      <c r="B612" s="26" t="s">
        <v>38</v>
      </c>
      <c r="C612" s="27" t="s">
        <v>598</v>
      </c>
      <c r="D612" s="59" t="s">
        <v>188</v>
      </c>
      <c r="E612" s="19" t="s">
        <v>10</v>
      </c>
      <c r="F612" s="88"/>
      <c r="N612" s="1">
        <v>13</v>
      </c>
      <c r="P612" s="119"/>
      <c r="Q612" s="119"/>
      <c r="R612" s="119"/>
      <c r="S612" s="119"/>
      <c r="T612" s="119"/>
      <c r="U612" s="119"/>
      <c r="AK612" s="119"/>
      <c r="AL612" s="119"/>
      <c r="AM612" s="119"/>
      <c r="AN612" s="119"/>
      <c r="AO612" s="119"/>
      <c r="AQ612" s="202"/>
      <c r="AR612" s="74"/>
      <c r="AS612" s="142">
        <f>LARGE(F612:AR612,1)</f>
        <v>13</v>
      </c>
      <c r="AT612" s="7"/>
      <c r="AU612" s="7"/>
      <c r="AV612" s="8">
        <f>SUM(AS612:AU612)/3</f>
        <v>4.333333333333333</v>
      </c>
      <c r="AW612" s="39">
        <f>COUNTA(F612:AR612)</f>
        <v>1</v>
      </c>
    </row>
    <row r="613" spans="1:49" s="1" customFormat="1" ht="12.75">
      <c r="A613" s="9">
        <v>254</v>
      </c>
      <c r="B613" s="26" t="s">
        <v>10</v>
      </c>
      <c r="C613" s="27" t="s">
        <v>696</v>
      </c>
      <c r="D613" s="59" t="s">
        <v>697</v>
      </c>
      <c r="E613" s="19" t="s">
        <v>10</v>
      </c>
      <c r="F613" s="88"/>
      <c r="G613" s="1">
        <v>8.57</v>
      </c>
      <c r="P613" s="119"/>
      <c r="Q613" s="119"/>
      <c r="R613" s="119">
        <v>2.96</v>
      </c>
      <c r="S613" s="119"/>
      <c r="T613" s="119"/>
      <c r="U613" s="119"/>
      <c r="AK613" s="119"/>
      <c r="AL613" s="119"/>
      <c r="AM613" s="119"/>
      <c r="AN613" s="119"/>
      <c r="AO613" s="119"/>
      <c r="AQ613" s="202">
        <v>1.33</v>
      </c>
      <c r="AR613" s="74"/>
      <c r="AS613" s="142">
        <f>LARGE(F613:AR613,1)</f>
        <v>8.57</v>
      </c>
      <c r="AT613" s="7">
        <f>LARGE(F613:AR613,2)</f>
        <v>2.96</v>
      </c>
      <c r="AU613" s="7">
        <f>LARGE(F613:AR613,3)</f>
        <v>1.33</v>
      </c>
      <c r="AV613" s="8">
        <f>SUM(AS613:AU613)/3</f>
        <v>4.286666666666667</v>
      </c>
      <c r="AW613" s="39">
        <f>COUNTA(F613:AR613)</f>
        <v>3</v>
      </c>
    </row>
    <row r="614" spans="1:49" s="1" customFormat="1" ht="12.75">
      <c r="A614" s="9"/>
      <c r="B614" s="26" t="s">
        <v>10</v>
      </c>
      <c r="C614" s="27" t="s">
        <v>1051</v>
      </c>
      <c r="D614" s="59" t="s">
        <v>173</v>
      </c>
      <c r="E614" s="19" t="s">
        <v>10</v>
      </c>
      <c r="F614" s="88"/>
      <c r="P614" s="119"/>
      <c r="Q614" s="119"/>
      <c r="R614" s="119"/>
      <c r="S614" s="119"/>
      <c r="T614" s="119"/>
      <c r="U614" s="119"/>
      <c r="AK614" s="119"/>
      <c r="AL614" s="119"/>
      <c r="AM614" s="119"/>
      <c r="AN614" s="119"/>
      <c r="AO614" s="119"/>
      <c r="AQ614" s="202"/>
      <c r="AR614" s="74">
        <v>12.76</v>
      </c>
      <c r="AS614" s="142">
        <f>LARGE(F614:AR614,1)</f>
        <v>12.76</v>
      </c>
      <c r="AT614" s="7"/>
      <c r="AU614" s="7"/>
      <c r="AV614" s="8">
        <f>SUM(AS614:AU614)/3</f>
        <v>4.253333333333333</v>
      </c>
      <c r="AW614" s="39">
        <f>COUNTA(F614:AR614)</f>
        <v>1</v>
      </c>
    </row>
    <row r="615" spans="1:49" s="1" customFormat="1" ht="12.75">
      <c r="A615" s="9"/>
      <c r="B615" s="26" t="s">
        <v>38</v>
      </c>
      <c r="C615" s="27" t="s">
        <v>417</v>
      </c>
      <c r="D615" s="59" t="s">
        <v>1026</v>
      </c>
      <c r="E615" s="22" t="s">
        <v>63</v>
      </c>
      <c r="F615" s="90"/>
      <c r="P615" s="119"/>
      <c r="Q615" s="119"/>
      <c r="R615" s="119"/>
      <c r="S615" s="119"/>
      <c r="T615" s="119"/>
      <c r="U615" s="119"/>
      <c r="AA615" s="1">
        <v>12.67</v>
      </c>
      <c r="AK615" s="119"/>
      <c r="AL615" s="119"/>
      <c r="AM615" s="119"/>
      <c r="AN615" s="119"/>
      <c r="AO615" s="119"/>
      <c r="AQ615" s="202"/>
      <c r="AR615" s="74"/>
      <c r="AS615" s="142">
        <f>LARGE(F615:AR615,1)</f>
        <v>12.67</v>
      </c>
      <c r="AT615" s="7"/>
      <c r="AU615" s="7"/>
      <c r="AV615" s="8">
        <f>SUM(AS615:AU615)/3</f>
        <v>4.223333333333334</v>
      </c>
      <c r="AW615" s="39">
        <f>COUNTA(F615:AR615)</f>
        <v>1</v>
      </c>
    </row>
    <row r="616" spans="1:49" s="1" customFormat="1" ht="12.75">
      <c r="A616" s="9">
        <v>255</v>
      </c>
      <c r="B616" s="26" t="s">
        <v>38</v>
      </c>
      <c r="C616" s="27" t="s">
        <v>276</v>
      </c>
      <c r="D616" s="59" t="s">
        <v>265</v>
      </c>
      <c r="E616" s="19" t="s">
        <v>10</v>
      </c>
      <c r="F616" s="88"/>
      <c r="H616" s="1">
        <v>6.6</v>
      </c>
      <c r="I616" s="1">
        <v>1.33</v>
      </c>
      <c r="P616" s="119"/>
      <c r="Q616" s="119"/>
      <c r="R616" s="119"/>
      <c r="S616" s="119"/>
      <c r="T616" s="119"/>
      <c r="U616" s="119"/>
      <c r="Z616" s="1">
        <v>2.49</v>
      </c>
      <c r="AC616" s="1">
        <v>3.4</v>
      </c>
      <c r="AK616" s="119"/>
      <c r="AL616" s="119"/>
      <c r="AM616" s="119"/>
      <c r="AN616" s="119"/>
      <c r="AO616" s="119"/>
      <c r="AQ616" s="202"/>
      <c r="AR616" s="74"/>
      <c r="AS616" s="142">
        <f>LARGE(F616:AR616,1)</f>
        <v>6.6</v>
      </c>
      <c r="AT616" s="7">
        <f>LARGE(F616:AR616,2)</f>
        <v>3.4</v>
      </c>
      <c r="AU616" s="7">
        <f>LARGE(F616:AR616,3)</f>
        <v>2.49</v>
      </c>
      <c r="AV616" s="8">
        <f>SUM(AS616:AU616)/3</f>
        <v>4.163333333333333</v>
      </c>
      <c r="AW616" s="39">
        <f>COUNTA(F616:AR616)</f>
        <v>4</v>
      </c>
    </row>
    <row r="617" spans="1:49" s="1" customFormat="1" ht="12.75">
      <c r="A617" s="9"/>
      <c r="B617" s="26" t="s">
        <v>10</v>
      </c>
      <c r="C617" s="27" t="s">
        <v>276</v>
      </c>
      <c r="D617" s="59" t="s">
        <v>272</v>
      </c>
      <c r="E617" s="19" t="s">
        <v>10</v>
      </c>
      <c r="F617" s="88"/>
      <c r="P617" s="119"/>
      <c r="Q617" s="119"/>
      <c r="R617" s="119"/>
      <c r="S617" s="119"/>
      <c r="T617" s="119"/>
      <c r="U617" s="119"/>
      <c r="Z617" s="1">
        <v>1.8</v>
      </c>
      <c r="AC617" s="1">
        <v>10.67</v>
      </c>
      <c r="AK617" s="119"/>
      <c r="AL617" s="119"/>
      <c r="AM617" s="119"/>
      <c r="AN617" s="119"/>
      <c r="AO617" s="119"/>
      <c r="AQ617" s="202"/>
      <c r="AR617" s="74"/>
      <c r="AS617" s="142">
        <f>LARGE(F617:AR617,1)</f>
        <v>10.67</v>
      </c>
      <c r="AT617" s="7">
        <f>LARGE(F617:AR617,2)</f>
        <v>1.8</v>
      </c>
      <c r="AU617" s="7"/>
      <c r="AV617" s="8">
        <f>SUM(AS617:AU617)/3</f>
        <v>4.156666666666667</v>
      </c>
      <c r="AW617" s="39">
        <f>COUNTA(F617:AR617)</f>
        <v>2</v>
      </c>
    </row>
    <row r="618" spans="1:49" s="1" customFormat="1" ht="12.75">
      <c r="A618" s="9"/>
      <c r="B618" s="62" t="s">
        <v>10</v>
      </c>
      <c r="C618" s="27" t="s">
        <v>1049</v>
      </c>
      <c r="D618" s="59" t="s">
        <v>272</v>
      </c>
      <c r="E618" s="28" t="s">
        <v>10</v>
      </c>
      <c r="F618" s="89"/>
      <c r="P618" s="119"/>
      <c r="Q618" s="119"/>
      <c r="R618" s="119"/>
      <c r="S618" s="119"/>
      <c r="T618" s="119"/>
      <c r="U618" s="119"/>
      <c r="AK618" s="119"/>
      <c r="AL618" s="119"/>
      <c r="AM618" s="119"/>
      <c r="AN618" s="119"/>
      <c r="AO618" s="119"/>
      <c r="AQ618" s="202"/>
      <c r="AR618" s="74">
        <v>12.44</v>
      </c>
      <c r="AS618" s="142">
        <f>LARGE(F618:AR618,1)</f>
        <v>12.44</v>
      </c>
      <c r="AT618" s="7"/>
      <c r="AU618" s="7"/>
      <c r="AV618" s="8">
        <f>SUM(AS618:AU618)/3</f>
        <v>4.1466666666666665</v>
      </c>
      <c r="AW618" s="39">
        <f>COUNTA(F618:AR618)</f>
        <v>1</v>
      </c>
    </row>
    <row r="619" spans="1:49" s="1" customFormat="1" ht="12.75">
      <c r="A619" s="9"/>
      <c r="B619" s="26" t="s">
        <v>442</v>
      </c>
      <c r="C619" s="27" t="s">
        <v>894</v>
      </c>
      <c r="D619" s="59" t="s">
        <v>604</v>
      </c>
      <c r="E619" s="19" t="s">
        <v>38</v>
      </c>
      <c r="F619" s="88"/>
      <c r="P619" s="119"/>
      <c r="Q619" s="119"/>
      <c r="R619" s="119"/>
      <c r="S619" s="119"/>
      <c r="T619" s="119"/>
      <c r="U619" s="119"/>
      <c r="AK619" s="119"/>
      <c r="AL619" s="119"/>
      <c r="AM619" s="119"/>
      <c r="AN619" s="119"/>
      <c r="AO619" s="119">
        <v>12.44</v>
      </c>
      <c r="AQ619" s="202"/>
      <c r="AR619" s="74"/>
      <c r="AS619" s="142">
        <f>LARGE(F619:AR619,1)</f>
        <v>12.44</v>
      </c>
      <c r="AT619" s="7"/>
      <c r="AU619" s="7"/>
      <c r="AV619" s="8">
        <f>SUM(AS619:AU619)/3</f>
        <v>4.1466666666666665</v>
      </c>
      <c r="AW619" s="39">
        <f>COUNTA(F619:AR619)</f>
        <v>1</v>
      </c>
    </row>
    <row r="620" spans="1:49" s="1" customFormat="1" ht="12.75">
      <c r="A620" s="9"/>
      <c r="B620" s="26" t="s">
        <v>442</v>
      </c>
      <c r="C620" s="27" t="s">
        <v>1157</v>
      </c>
      <c r="D620" s="59" t="s">
        <v>1158</v>
      </c>
      <c r="E620" s="19" t="s">
        <v>38</v>
      </c>
      <c r="F620" s="88"/>
      <c r="P620" s="119"/>
      <c r="Q620" s="119"/>
      <c r="R620" s="119"/>
      <c r="S620" s="119"/>
      <c r="T620" s="119"/>
      <c r="U620" s="119"/>
      <c r="AK620" s="119"/>
      <c r="AL620" s="119"/>
      <c r="AM620" s="119"/>
      <c r="AN620" s="119"/>
      <c r="AO620" s="119">
        <v>12.33</v>
      </c>
      <c r="AQ620" s="202"/>
      <c r="AR620" s="74"/>
      <c r="AS620" s="142">
        <f>LARGE(F620:AR620,1)</f>
        <v>12.33</v>
      </c>
      <c r="AT620" s="7"/>
      <c r="AU620" s="7"/>
      <c r="AV620" s="8">
        <f>SUM(AS620:AU620)/3</f>
        <v>4.11</v>
      </c>
      <c r="AW620" s="39">
        <f>COUNTA(F620:AR620)</f>
        <v>1</v>
      </c>
    </row>
    <row r="621" spans="1:49" s="1" customFormat="1" ht="12.75">
      <c r="A621" s="9"/>
      <c r="B621" s="26" t="s">
        <v>442</v>
      </c>
      <c r="C621" s="36" t="s">
        <v>934</v>
      </c>
      <c r="D621" s="67" t="s">
        <v>935</v>
      </c>
      <c r="E621" s="22" t="s">
        <v>10</v>
      </c>
      <c r="F621" s="90"/>
      <c r="P621" s="119"/>
      <c r="Q621" s="119"/>
      <c r="R621" s="119">
        <v>12.33</v>
      </c>
      <c r="S621" s="119"/>
      <c r="T621" s="119"/>
      <c r="U621" s="119"/>
      <c r="AK621" s="119"/>
      <c r="AL621" s="119"/>
      <c r="AM621" s="119"/>
      <c r="AN621" s="119"/>
      <c r="AO621" s="119"/>
      <c r="AQ621" s="202"/>
      <c r="AR621" s="74"/>
      <c r="AS621" s="142">
        <f>LARGE(F621:AR621,1)</f>
        <v>12.33</v>
      </c>
      <c r="AT621" s="7"/>
      <c r="AU621" s="7"/>
      <c r="AV621" s="8">
        <f>SUM(AS621:AU621)/3</f>
        <v>4.11</v>
      </c>
      <c r="AW621" s="39">
        <f>COUNTA(F621:AR621)</f>
        <v>1</v>
      </c>
    </row>
    <row r="622" spans="1:49" s="144" customFormat="1" ht="12.75">
      <c r="A622" s="211"/>
      <c r="B622" s="143" t="s">
        <v>38</v>
      </c>
      <c r="C622" s="38" t="s">
        <v>708</v>
      </c>
      <c r="D622" s="70" t="s">
        <v>332</v>
      </c>
      <c r="E622" s="208" t="s">
        <v>15</v>
      </c>
      <c r="F622" s="209"/>
      <c r="P622" s="145"/>
      <c r="Q622" s="145"/>
      <c r="R622" s="145"/>
      <c r="S622" s="145"/>
      <c r="T622" s="145"/>
      <c r="U622" s="145"/>
      <c r="AJ622" s="144">
        <v>12.33</v>
      </c>
      <c r="AK622" s="145"/>
      <c r="AL622" s="145"/>
      <c r="AM622" s="145"/>
      <c r="AN622" s="145"/>
      <c r="AO622" s="145"/>
      <c r="AQ622" s="203"/>
      <c r="AR622" s="146"/>
      <c r="AS622" s="186">
        <f>LARGE(F622:AR622,1)</f>
        <v>12.33</v>
      </c>
      <c r="AT622" s="187"/>
      <c r="AU622" s="187"/>
      <c r="AV622" s="188">
        <f>SUM(AS622:AU622)/3</f>
        <v>4.11</v>
      </c>
      <c r="AW622" s="39">
        <f>COUNTA(F622:AR622)</f>
        <v>1</v>
      </c>
    </row>
    <row r="623" spans="1:49" s="1" customFormat="1" ht="12.75">
      <c r="A623" s="9"/>
      <c r="B623" s="26" t="s">
        <v>442</v>
      </c>
      <c r="C623" s="27" t="s">
        <v>1097</v>
      </c>
      <c r="D623" s="59" t="s">
        <v>43</v>
      </c>
      <c r="E623" s="126" t="s">
        <v>10</v>
      </c>
      <c r="F623" s="88"/>
      <c r="P623" s="119"/>
      <c r="Q623" s="119"/>
      <c r="R623" s="119"/>
      <c r="S623" s="119"/>
      <c r="T623" s="119"/>
      <c r="U623" s="119"/>
      <c r="AI623" s="125"/>
      <c r="AK623" s="119"/>
      <c r="AL623" s="119"/>
      <c r="AM623" s="119"/>
      <c r="AN623" s="119">
        <v>12.13</v>
      </c>
      <c r="AO623" s="119"/>
      <c r="AQ623" s="202"/>
      <c r="AR623" s="74"/>
      <c r="AS623" s="142">
        <f>LARGE(F623:AR623,1)</f>
        <v>12.13</v>
      </c>
      <c r="AT623" s="7"/>
      <c r="AU623" s="7"/>
      <c r="AV623" s="8">
        <f>SUM(AS623:AU623)/3</f>
        <v>4.043333333333334</v>
      </c>
      <c r="AW623" s="151">
        <f aca="true" t="shared" si="1" ref="AW623:AW632">COUNTA(F623:AR623)</f>
        <v>1</v>
      </c>
    </row>
    <row r="624" spans="1:49" s="1" customFormat="1" ht="12.75">
      <c r="A624" s="9"/>
      <c r="B624" s="26" t="s">
        <v>442</v>
      </c>
      <c r="C624" s="27" t="s">
        <v>984</v>
      </c>
      <c r="D624" s="59" t="s">
        <v>487</v>
      </c>
      <c r="E624" s="19" t="s">
        <v>15</v>
      </c>
      <c r="F624" s="88"/>
      <c r="P624" s="119"/>
      <c r="Q624" s="119"/>
      <c r="R624" s="119"/>
      <c r="S624" s="119"/>
      <c r="T624" s="119"/>
      <c r="U624" s="119"/>
      <c r="X624" s="1">
        <v>12.09</v>
      </c>
      <c r="AK624" s="119"/>
      <c r="AL624" s="119"/>
      <c r="AM624" s="119"/>
      <c r="AN624" s="119"/>
      <c r="AO624" s="119"/>
      <c r="AQ624" s="202"/>
      <c r="AR624" s="74"/>
      <c r="AS624" s="142">
        <f>LARGE(F624:AR624,1)</f>
        <v>12.09</v>
      </c>
      <c r="AT624" s="7"/>
      <c r="AU624" s="7"/>
      <c r="AV624" s="8">
        <f>SUM(AS624:AU624)/3</f>
        <v>4.03</v>
      </c>
      <c r="AW624" s="39">
        <f t="shared" si="1"/>
        <v>1</v>
      </c>
    </row>
    <row r="625" spans="1:49" s="1" customFormat="1" ht="12.75">
      <c r="A625" s="9"/>
      <c r="B625" s="26" t="s">
        <v>10</v>
      </c>
      <c r="C625" s="27" t="s">
        <v>985</v>
      </c>
      <c r="D625" s="59" t="s">
        <v>223</v>
      </c>
      <c r="E625" s="19" t="s">
        <v>15</v>
      </c>
      <c r="F625" s="88"/>
      <c r="P625" s="119"/>
      <c r="Q625" s="119"/>
      <c r="R625" s="119"/>
      <c r="S625" s="119"/>
      <c r="T625" s="119"/>
      <c r="U625" s="119"/>
      <c r="X625" s="1">
        <v>12</v>
      </c>
      <c r="AK625" s="119"/>
      <c r="AL625" s="119"/>
      <c r="AM625" s="119"/>
      <c r="AN625" s="119"/>
      <c r="AO625" s="119"/>
      <c r="AQ625" s="202"/>
      <c r="AR625" s="74"/>
      <c r="AS625" s="142">
        <f>LARGE(F625:AR625,1)</f>
        <v>12</v>
      </c>
      <c r="AT625" s="7"/>
      <c r="AU625" s="7"/>
      <c r="AV625" s="8">
        <f>SUM(AS625:AU625)/3</f>
        <v>4</v>
      </c>
      <c r="AW625" s="39">
        <f t="shared" si="1"/>
        <v>1</v>
      </c>
    </row>
    <row r="626" spans="1:49" s="1" customFormat="1" ht="12.75">
      <c r="A626" s="9"/>
      <c r="B626" s="26" t="s">
        <v>442</v>
      </c>
      <c r="C626" s="30" t="s">
        <v>500</v>
      </c>
      <c r="D626" s="59" t="s">
        <v>372</v>
      </c>
      <c r="E626" s="19" t="s">
        <v>15</v>
      </c>
      <c r="F626" s="88"/>
      <c r="J626" s="1">
        <v>11.67</v>
      </c>
      <c r="P626" s="119"/>
      <c r="Q626" s="119"/>
      <c r="R626" s="119"/>
      <c r="S626" s="119"/>
      <c r="T626" s="119"/>
      <c r="U626" s="119"/>
      <c r="AK626" s="119"/>
      <c r="AL626" s="119"/>
      <c r="AM626" s="119"/>
      <c r="AN626" s="119"/>
      <c r="AO626" s="119"/>
      <c r="AQ626" s="202"/>
      <c r="AR626" s="74"/>
      <c r="AS626" s="142">
        <f>LARGE(F626:AR626,1)</f>
        <v>11.67</v>
      </c>
      <c r="AT626" s="7"/>
      <c r="AU626" s="7"/>
      <c r="AV626" s="8">
        <f>SUM(AS626:AU626)/3</f>
        <v>3.89</v>
      </c>
      <c r="AW626" s="39">
        <f t="shared" si="1"/>
        <v>1</v>
      </c>
    </row>
    <row r="627" spans="1:49" s="21" customFormat="1" ht="12.75">
      <c r="A627" s="9"/>
      <c r="B627" s="26" t="s">
        <v>442</v>
      </c>
      <c r="C627" s="27" t="s">
        <v>817</v>
      </c>
      <c r="D627" s="59" t="s">
        <v>115</v>
      </c>
      <c r="E627" s="19" t="s">
        <v>22</v>
      </c>
      <c r="F627" s="88"/>
      <c r="J627" s="21">
        <v>11.67</v>
      </c>
      <c r="P627" s="120"/>
      <c r="Q627" s="120"/>
      <c r="R627" s="120"/>
      <c r="S627" s="120"/>
      <c r="T627" s="120"/>
      <c r="U627" s="120"/>
      <c r="AK627" s="120"/>
      <c r="AL627" s="120"/>
      <c r="AM627" s="120"/>
      <c r="AN627" s="120"/>
      <c r="AO627" s="120"/>
      <c r="AQ627" s="204"/>
      <c r="AR627" s="139"/>
      <c r="AS627" s="142">
        <f>LARGE(F627:AR627,1)</f>
        <v>11.67</v>
      </c>
      <c r="AT627" s="7"/>
      <c r="AU627" s="7"/>
      <c r="AV627" s="8">
        <f>SUM(AS627:AU627)/3</f>
        <v>3.89</v>
      </c>
      <c r="AW627" s="39">
        <f t="shared" si="1"/>
        <v>1</v>
      </c>
    </row>
    <row r="628" spans="1:49" s="1" customFormat="1" ht="12.75">
      <c r="A628" s="9"/>
      <c r="B628" s="26" t="s">
        <v>38</v>
      </c>
      <c r="C628" s="27" t="s">
        <v>415</v>
      </c>
      <c r="D628" s="59" t="s">
        <v>416</v>
      </c>
      <c r="E628" s="19" t="s">
        <v>25</v>
      </c>
      <c r="F628" s="88"/>
      <c r="P628" s="119"/>
      <c r="Q628" s="119"/>
      <c r="R628" s="119"/>
      <c r="S628" s="119"/>
      <c r="T628" s="119"/>
      <c r="U628" s="119"/>
      <c r="AA628" s="1">
        <v>11.33</v>
      </c>
      <c r="AK628" s="119"/>
      <c r="AL628" s="119"/>
      <c r="AM628" s="119"/>
      <c r="AN628" s="119"/>
      <c r="AO628" s="119"/>
      <c r="AQ628" s="202"/>
      <c r="AR628" s="74"/>
      <c r="AS628" s="142">
        <f>LARGE(F628:AR628,1)</f>
        <v>11.33</v>
      </c>
      <c r="AT628" s="7"/>
      <c r="AU628" s="7"/>
      <c r="AV628" s="8">
        <f>SUM(AS628:AU628)/3</f>
        <v>3.776666666666667</v>
      </c>
      <c r="AW628" s="39">
        <f t="shared" si="1"/>
        <v>1</v>
      </c>
    </row>
    <row r="629" spans="1:49" s="1" customFormat="1" ht="12.75">
      <c r="A629" s="9"/>
      <c r="B629" s="26" t="s">
        <v>442</v>
      </c>
      <c r="C629" s="27" t="s">
        <v>614</v>
      </c>
      <c r="D629" s="59" t="s">
        <v>531</v>
      </c>
      <c r="E629" s="19" t="s">
        <v>38</v>
      </c>
      <c r="F629" s="88"/>
      <c r="M629" s="1">
        <v>11.2</v>
      </c>
      <c r="P629" s="119"/>
      <c r="Q629" s="119"/>
      <c r="R629" s="119"/>
      <c r="S629" s="119"/>
      <c r="T629" s="119"/>
      <c r="U629" s="119"/>
      <c r="AK629" s="119"/>
      <c r="AL629" s="119"/>
      <c r="AM629" s="119"/>
      <c r="AN629" s="119"/>
      <c r="AO629" s="119"/>
      <c r="AQ629" s="202"/>
      <c r="AR629" s="74"/>
      <c r="AS629" s="142">
        <f>LARGE(F629:AR629,1)</f>
        <v>11.2</v>
      </c>
      <c r="AT629" s="7"/>
      <c r="AU629" s="7"/>
      <c r="AV629" s="8">
        <f>SUM(AS629:AU629)/3</f>
        <v>3.733333333333333</v>
      </c>
      <c r="AW629" s="39">
        <f t="shared" si="1"/>
        <v>1</v>
      </c>
    </row>
    <row r="630" spans="1:49" s="1" customFormat="1" ht="12.75">
      <c r="A630" s="9"/>
      <c r="B630" s="41" t="s">
        <v>10</v>
      </c>
      <c r="C630" s="34" t="s">
        <v>1115</v>
      </c>
      <c r="D630" s="59" t="s">
        <v>1116</v>
      </c>
      <c r="E630" s="98" t="s">
        <v>25</v>
      </c>
      <c r="F630" s="88"/>
      <c r="P630" s="119"/>
      <c r="Q630" s="119"/>
      <c r="R630" s="119"/>
      <c r="S630" s="119"/>
      <c r="T630" s="119"/>
      <c r="U630" s="119"/>
      <c r="AJ630" s="1">
        <v>11</v>
      </c>
      <c r="AK630" s="119"/>
      <c r="AL630" s="119"/>
      <c r="AM630" s="119"/>
      <c r="AN630" s="119"/>
      <c r="AO630" s="119"/>
      <c r="AQ630" s="202"/>
      <c r="AR630" s="74"/>
      <c r="AS630" s="142">
        <f>LARGE(F630:AR630,1)</f>
        <v>11</v>
      </c>
      <c r="AT630" s="7"/>
      <c r="AU630" s="7"/>
      <c r="AV630" s="8">
        <f>SUM(AS630:AU630)/3</f>
        <v>3.6666666666666665</v>
      </c>
      <c r="AW630" s="39">
        <f t="shared" si="1"/>
        <v>1</v>
      </c>
    </row>
    <row r="631" spans="1:49" s="21" customFormat="1" ht="12.75">
      <c r="A631" s="9"/>
      <c r="B631" s="26" t="s">
        <v>442</v>
      </c>
      <c r="C631" s="27" t="s">
        <v>923</v>
      </c>
      <c r="D631" s="59" t="s">
        <v>29</v>
      </c>
      <c r="E631" s="19" t="s">
        <v>10</v>
      </c>
      <c r="F631" s="88"/>
      <c r="P631" s="120"/>
      <c r="Q631" s="120">
        <v>10.89</v>
      </c>
      <c r="R631" s="120"/>
      <c r="S631" s="120"/>
      <c r="T631" s="120"/>
      <c r="U631" s="120"/>
      <c r="AK631" s="120"/>
      <c r="AL631" s="120"/>
      <c r="AM631" s="120"/>
      <c r="AN631" s="120"/>
      <c r="AO631" s="120"/>
      <c r="AQ631" s="204"/>
      <c r="AR631" s="139"/>
      <c r="AS631" s="142">
        <f>LARGE(F631:AR631,1)</f>
        <v>10.89</v>
      </c>
      <c r="AT631" s="7"/>
      <c r="AU631" s="7"/>
      <c r="AV631" s="8">
        <f>SUM(AS631:AU631)/3</f>
        <v>3.6300000000000003</v>
      </c>
      <c r="AW631" s="39">
        <f t="shared" si="1"/>
        <v>1</v>
      </c>
    </row>
    <row r="632" spans="1:49" s="1" customFormat="1" ht="12.75">
      <c r="A632" s="9"/>
      <c r="B632" s="26" t="s">
        <v>10</v>
      </c>
      <c r="C632" s="27" t="s">
        <v>1057</v>
      </c>
      <c r="D632" s="59" t="s">
        <v>74</v>
      </c>
      <c r="E632" s="19" t="s">
        <v>10</v>
      </c>
      <c r="F632" s="88"/>
      <c r="P632" s="119"/>
      <c r="Q632" s="119"/>
      <c r="R632" s="119"/>
      <c r="S632" s="119"/>
      <c r="T632" s="119"/>
      <c r="U632" s="119"/>
      <c r="AF632" s="1">
        <v>4.6</v>
      </c>
      <c r="AK632" s="119"/>
      <c r="AL632" s="119"/>
      <c r="AM632" s="119"/>
      <c r="AN632" s="119"/>
      <c r="AO632" s="119"/>
      <c r="AQ632" s="202"/>
      <c r="AR632" s="74">
        <v>6.11</v>
      </c>
      <c r="AS632" s="142">
        <f>LARGE(F632:AR632,1)</f>
        <v>6.11</v>
      </c>
      <c r="AT632" s="7">
        <f>LARGE(F632:AR632,2)</f>
        <v>4.6</v>
      </c>
      <c r="AU632" s="7"/>
      <c r="AV632" s="8">
        <f>SUM(AS632:AU632)/3</f>
        <v>3.5700000000000003</v>
      </c>
      <c r="AW632" s="39">
        <f t="shared" si="1"/>
        <v>2</v>
      </c>
    </row>
    <row r="633" spans="1:49" s="1" customFormat="1" ht="12.75">
      <c r="A633" s="9"/>
      <c r="B633" s="26" t="s">
        <v>10</v>
      </c>
      <c r="C633" s="27" t="s">
        <v>164</v>
      </c>
      <c r="D633" s="59" t="s">
        <v>165</v>
      </c>
      <c r="E633" s="19" t="s">
        <v>10</v>
      </c>
      <c r="F633" s="88"/>
      <c r="P633" s="119"/>
      <c r="Q633" s="119"/>
      <c r="R633" s="119"/>
      <c r="S633" s="119"/>
      <c r="T633" s="119"/>
      <c r="U633" s="119"/>
      <c r="Z633" s="1">
        <v>10.58</v>
      </c>
      <c r="AK633" s="119"/>
      <c r="AL633" s="119"/>
      <c r="AM633" s="119"/>
      <c r="AN633" s="119"/>
      <c r="AO633" s="119"/>
      <c r="AQ633" s="202"/>
      <c r="AR633" s="74"/>
      <c r="AS633" s="142">
        <f>LARGE(F633:AR633,1)</f>
        <v>10.58</v>
      </c>
      <c r="AT633" s="7"/>
      <c r="AU633" s="7"/>
      <c r="AV633" s="8">
        <f>SUM(AS633:AU633)/3</f>
        <v>3.526666666666667</v>
      </c>
      <c r="AW633" s="39">
        <f>COUNTA(F633:AR633)</f>
        <v>1</v>
      </c>
    </row>
    <row r="634" spans="1:49" s="1" customFormat="1" ht="12.75">
      <c r="A634" s="9"/>
      <c r="B634" s="26" t="s">
        <v>442</v>
      </c>
      <c r="C634" s="27" t="s">
        <v>230</v>
      </c>
      <c r="D634" s="59" t="s">
        <v>154</v>
      </c>
      <c r="E634" s="19" t="s">
        <v>38</v>
      </c>
      <c r="F634" s="88"/>
      <c r="P634" s="119"/>
      <c r="Q634" s="119"/>
      <c r="R634" s="119"/>
      <c r="S634" s="119"/>
      <c r="T634" s="119"/>
      <c r="U634" s="119"/>
      <c r="W634" s="1">
        <v>10.58</v>
      </c>
      <c r="AK634" s="119"/>
      <c r="AL634" s="119"/>
      <c r="AM634" s="119"/>
      <c r="AN634" s="119"/>
      <c r="AO634" s="119"/>
      <c r="AQ634" s="202"/>
      <c r="AR634" s="74"/>
      <c r="AS634" s="142">
        <f>LARGE(F634:AR634,1)</f>
        <v>10.58</v>
      </c>
      <c r="AT634" s="7"/>
      <c r="AU634" s="7"/>
      <c r="AV634" s="8">
        <f>SUM(AS634:AU634)/3</f>
        <v>3.526666666666667</v>
      </c>
      <c r="AW634" s="39">
        <f>COUNTA(F634:AR634)</f>
        <v>1</v>
      </c>
    </row>
    <row r="635" spans="1:49" s="1" customFormat="1" ht="12.75">
      <c r="A635" s="9"/>
      <c r="B635" s="26" t="s">
        <v>10</v>
      </c>
      <c r="C635" s="27" t="s">
        <v>206</v>
      </c>
      <c r="D635" s="59" t="s">
        <v>158</v>
      </c>
      <c r="E635" s="19" t="s">
        <v>10</v>
      </c>
      <c r="F635" s="88"/>
      <c r="P635" s="119"/>
      <c r="Q635" s="119"/>
      <c r="R635" s="119"/>
      <c r="S635" s="119"/>
      <c r="T635" s="119"/>
      <c r="U635" s="119"/>
      <c r="AK635" s="119"/>
      <c r="AL635" s="119"/>
      <c r="AM635" s="119"/>
      <c r="AN635" s="119">
        <v>10.31</v>
      </c>
      <c r="AO635" s="119"/>
      <c r="AQ635" s="202"/>
      <c r="AR635" s="74"/>
      <c r="AS635" s="142">
        <f>LARGE(F635:AR635,1)</f>
        <v>10.31</v>
      </c>
      <c r="AT635" s="7"/>
      <c r="AU635" s="7"/>
      <c r="AV635" s="8">
        <f>SUM(AS635:AU635)/3</f>
        <v>3.436666666666667</v>
      </c>
      <c r="AW635" s="39">
        <f>COUNTA(F635:AR635)</f>
        <v>1</v>
      </c>
    </row>
    <row r="636" spans="1:49" s="1" customFormat="1" ht="12.75">
      <c r="A636" s="9"/>
      <c r="B636" s="26" t="s">
        <v>442</v>
      </c>
      <c r="C636" s="36" t="s">
        <v>831</v>
      </c>
      <c r="D636" s="67" t="s">
        <v>832</v>
      </c>
      <c r="E636" s="22" t="s">
        <v>10</v>
      </c>
      <c r="F636" s="90"/>
      <c r="K636" s="1">
        <v>10.27</v>
      </c>
      <c r="P636" s="119"/>
      <c r="Q636" s="119"/>
      <c r="R636" s="119"/>
      <c r="S636" s="119"/>
      <c r="T636" s="119"/>
      <c r="U636" s="119"/>
      <c r="AK636" s="119"/>
      <c r="AL636" s="119"/>
      <c r="AM636" s="119"/>
      <c r="AN636" s="119"/>
      <c r="AO636" s="119"/>
      <c r="AQ636" s="202"/>
      <c r="AR636" s="74"/>
      <c r="AS636" s="142">
        <f>LARGE(F636:AR636,1)</f>
        <v>10.27</v>
      </c>
      <c r="AT636" s="7"/>
      <c r="AU636" s="7"/>
      <c r="AV636" s="8">
        <f>SUM(AS636:AU636)/3</f>
        <v>3.4233333333333333</v>
      </c>
      <c r="AW636" s="39">
        <f>COUNTA(F636:AR636)</f>
        <v>1</v>
      </c>
    </row>
    <row r="637" spans="1:49" s="1" customFormat="1" ht="12.75">
      <c r="A637" s="9"/>
      <c r="B637" s="26" t="s">
        <v>442</v>
      </c>
      <c r="C637" s="27" t="s">
        <v>725</v>
      </c>
      <c r="D637" s="74" t="s">
        <v>727</v>
      </c>
      <c r="E637" s="19" t="s">
        <v>38</v>
      </c>
      <c r="F637" s="88"/>
      <c r="M637" s="1">
        <v>3.73</v>
      </c>
      <c r="P637" s="119"/>
      <c r="Q637" s="119"/>
      <c r="R637" s="119"/>
      <c r="S637" s="119"/>
      <c r="T637" s="119"/>
      <c r="U637" s="119"/>
      <c r="AK637" s="119"/>
      <c r="AL637" s="119"/>
      <c r="AM637" s="119"/>
      <c r="AN637" s="119"/>
      <c r="AO637" s="119">
        <v>6.44</v>
      </c>
      <c r="AQ637" s="202"/>
      <c r="AR637" s="74"/>
      <c r="AS637" s="142">
        <f>LARGE(F637:AR637,1)</f>
        <v>6.44</v>
      </c>
      <c r="AT637" s="7">
        <f>LARGE(F637:AR637,2)</f>
        <v>3.73</v>
      </c>
      <c r="AU637" s="7"/>
      <c r="AV637" s="8">
        <f>SUM(AS637:AU637)/3</f>
        <v>3.39</v>
      </c>
      <c r="AW637" s="39">
        <f>COUNTA(F637:AR637)</f>
        <v>2</v>
      </c>
    </row>
    <row r="638" spans="1:49" s="1" customFormat="1" ht="12.75">
      <c r="A638" s="9"/>
      <c r="B638" s="26" t="s">
        <v>442</v>
      </c>
      <c r="C638" s="27" t="s">
        <v>920</v>
      </c>
      <c r="D638" s="59" t="s">
        <v>922</v>
      </c>
      <c r="E638" s="19" t="s">
        <v>10</v>
      </c>
      <c r="F638" s="88"/>
      <c r="P638" s="119"/>
      <c r="Q638" s="119">
        <v>6.84</v>
      </c>
      <c r="R638" s="119"/>
      <c r="S638" s="119"/>
      <c r="T638" s="119"/>
      <c r="U638" s="119"/>
      <c r="AK638" s="119"/>
      <c r="AL638" s="119"/>
      <c r="AM638" s="119"/>
      <c r="AN638" s="119"/>
      <c r="AO638" s="119"/>
      <c r="AQ638" s="202"/>
      <c r="AR638" s="74">
        <v>3.2</v>
      </c>
      <c r="AS638" s="142">
        <f>LARGE(F638:AR638,1)</f>
        <v>6.84</v>
      </c>
      <c r="AT638" s="7">
        <f>LARGE(F638:AR638,2)</f>
        <v>3.2</v>
      </c>
      <c r="AU638" s="7"/>
      <c r="AV638" s="8">
        <f>SUM(AS638:AU638)/3</f>
        <v>3.3466666666666662</v>
      </c>
      <c r="AW638" s="39">
        <f>COUNTA(F638:AR638)</f>
        <v>2</v>
      </c>
    </row>
    <row r="639" spans="1:49" s="1" customFormat="1" ht="12.75">
      <c r="A639" s="9"/>
      <c r="B639" s="26" t="s">
        <v>10</v>
      </c>
      <c r="C639" s="27" t="s">
        <v>395</v>
      </c>
      <c r="D639" s="59" t="s">
        <v>611</v>
      </c>
      <c r="E639" s="19" t="s">
        <v>38</v>
      </c>
      <c r="F639" s="88"/>
      <c r="M639" s="1">
        <v>5.87</v>
      </c>
      <c r="P639" s="119"/>
      <c r="Q639" s="119"/>
      <c r="R639" s="119"/>
      <c r="S639" s="119"/>
      <c r="T639" s="119"/>
      <c r="U639" s="119"/>
      <c r="AK639" s="119"/>
      <c r="AL639" s="119"/>
      <c r="AM639" s="119"/>
      <c r="AN639" s="119"/>
      <c r="AO639" s="119">
        <v>4.09</v>
      </c>
      <c r="AQ639" s="202"/>
      <c r="AR639" s="74"/>
      <c r="AS639" s="142">
        <f>LARGE(F639:AR639,1)</f>
        <v>5.87</v>
      </c>
      <c r="AT639" s="7">
        <f>LARGE(F639:AR639,2)</f>
        <v>4.09</v>
      </c>
      <c r="AU639" s="7"/>
      <c r="AV639" s="8">
        <f>SUM(AS639:AU639)/3</f>
        <v>3.3200000000000003</v>
      </c>
      <c r="AW639" s="39">
        <f>COUNTA(F639:AR639)</f>
        <v>2</v>
      </c>
    </row>
    <row r="640" spans="1:49" s="1" customFormat="1" ht="12.75">
      <c r="A640" s="9"/>
      <c r="B640" s="26" t="s">
        <v>38</v>
      </c>
      <c r="C640" s="27" t="s">
        <v>1076</v>
      </c>
      <c r="D640" s="59" t="s">
        <v>1077</v>
      </c>
      <c r="E640" s="19"/>
      <c r="F640" s="88"/>
      <c r="P640" s="119"/>
      <c r="Q640" s="119"/>
      <c r="R640" s="119"/>
      <c r="S640" s="119"/>
      <c r="T640" s="119"/>
      <c r="U640" s="119"/>
      <c r="AI640" s="1">
        <v>9.96</v>
      </c>
      <c r="AK640" s="119"/>
      <c r="AL640" s="119"/>
      <c r="AM640" s="119"/>
      <c r="AN640" s="119"/>
      <c r="AO640" s="119"/>
      <c r="AQ640" s="202"/>
      <c r="AR640" s="74"/>
      <c r="AS640" s="142">
        <f>LARGE(F640:AR640,1)</f>
        <v>9.96</v>
      </c>
      <c r="AT640" s="7"/>
      <c r="AU640" s="7"/>
      <c r="AV640" s="8">
        <f>SUM(AS640:AU640)/3</f>
        <v>3.3200000000000003</v>
      </c>
      <c r="AW640" s="39">
        <f>COUNTA(F640:AR640)</f>
        <v>1</v>
      </c>
    </row>
    <row r="641" spans="1:49" s="1" customFormat="1" ht="12.75">
      <c r="A641" s="9"/>
      <c r="B641" s="41" t="s">
        <v>442</v>
      </c>
      <c r="C641" s="37" t="s">
        <v>1146</v>
      </c>
      <c r="D641" s="67" t="s">
        <v>413</v>
      </c>
      <c r="E641" s="22" t="s">
        <v>38</v>
      </c>
      <c r="F641" s="90"/>
      <c r="P641" s="119"/>
      <c r="Q641" s="119"/>
      <c r="R641" s="119"/>
      <c r="S641" s="119"/>
      <c r="T641" s="119"/>
      <c r="U641" s="119"/>
      <c r="AK641" s="119"/>
      <c r="AL641" s="119"/>
      <c r="AM641" s="119"/>
      <c r="AN641" s="119"/>
      <c r="AO641" s="119">
        <v>9.96</v>
      </c>
      <c r="AQ641" s="202"/>
      <c r="AR641" s="74"/>
      <c r="AS641" s="142">
        <f>LARGE(F641:AR641,1)</f>
        <v>9.96</v>
      </c>
      <c r="AT641" s="7"/>
      <c r="AU641" s="7"/>
      <c r="AV641" s="8">
        <f>SUM(AS641:AU641)/3</f>
        <v>3.3200000000000003</v>
      </c>
      <c r="AW641" s="39">
        <f>COUNTA(F641:AR641)</f>
        <v>1</v>
      </c>
    </row>
    <row r="642" spans="1:49" s="1" customFormat="1" ht="12.75">
      <c r="A642" s="9"/>
      <c r="B642" s="26" t="s">
        <v>442</v>
      </c>
      <c r="C642" s="27" t="s">
        <v>958</v>
      </c>
      <c r="D642" s="59" t="s">
        <v>959</v>
      </c>
      <c r="E642" s="19" t="s">
        <v>10</v>
      </c>
      <c r="F642" s="88"/>
      <c r="P642" s="119"/>
      <c r="Q642" s="119"/>
      <c r="R642" s="119"/>
      <c r="S642" s="119"/>
      <c r="T642" s="119"/>
      <c r="U642" s="119"/>
      <c r="V642" s="1">
        <v>9.96</v>
      </c>
      <c r="AK642" s="119"/>
      <c r="AL642" s="119"/>
      <c r="AM642" s="119"/>
      <c r="AN642" s="119"/>
      <c r="AO642" s="119"/>
      <c r="AQ642" s="202"/>
      <c r="AR642" s="74"/>
      <c r="AS642" s="142">
        <f>LARGE(F642:AR642,1)</f>
        <v>9.96</v>
      </c>
      <c r="AT642" s="7"/>
      <c r="AU642" s="7"/>
      <c r="AV642" s="8">
        <f>SUM(AS642:AU642)/3</f>
        <v>3.3200000000000003</v>
      </c>
      <c r="AW642" s="39">
        <f>COUNTA(F642:AR642)</f>
        <v>1</v>
      </c>
    </row>
    <row r="643" spans="1:49" s="1" customFormat="1" ht="12.75">
      <c r="A643" s="9"/>
      <c r="B643" s="26" t="s">
        <v>10</v>
      </c>
      <c r="C643" s="27" t="s">
        <v>950</v>
      </c>
      <c r="D643" s="59" t="s">
        <v>951</v>
      </c>
      <c r="E643" s="19" t="s">
        <v>10</v>
      </c>
      <c r="F643" s="88"/>
      <c r="P643" s="119"/>
      <c r="Q643" s="119"/>
      <c r="R643" s="119"/>
      <c r="S643" s="119">
        <v>5.11</v>
      </c>
      <c r="T643" s="119"/>
      <c r="U643" s="119"/>
      <c r="Z643" s="1">
        <v>4.8</v>
      </c>
      <c r="AK643" s="119"/>
      <c r="AL643" s="119"/>
      <c r="AM643" s="119"/>
      <c r="AN643" s="119"/>
      <c r="AO643" s="119"/>
      <c r="AQ643" s="202"/>
      <c r="AR643" s="74"/>
      <c r="AS643" s="142">
        <f>LARGE(F643:AR643,1)</f>
        <v>5.11</v>
      </c>
      <c r="AT643" s="7">
        <f>LARGE(F643:AR643,2)</f>
        <v>4.8</v>
      </c>
      <c r="AU643" s="7"/>
      <c r="AV643" s="8">
        <f>SUM(AS643:AU643)/3</f>
        <v>3.3033333333333332</v>
      </c>
      <c r="AW643" s="39">
        <f>COUNTA(F643:AR643)</f>
        <v>2</v>
      </c>
    </row>
    <row r="644" spans="1:49" s="1" customFormat="1" ht="12.75">
      <c r="A644" s="9"/>
      <c r="B644" s="26" t="s">
        <v>10</v>
      </c>
      <c r="C644" s="27" t="s">
        <v>586</v>
      </c>
      <c r="D644" s="59" t="s">
        <v>587</v>
      </c>
      <c r="E644" s="19" t="s">
        <v>22</v>
      </c>
      <c r="F644" s="88"/>
      <c r="J644" s="1">
        <v>9.87</v>
      </c>
      <c r="P644" s="119"/>
      <c r="Q644" s="119"/>
      <c r="R644" s="119"/>
      <c r="S644" s="119"/>
      <c r="T644" s="119"/>
      <c r="U644" s="119"/>
      <c r="AK644" s="119"/>
      <c r="AL644" s="119"/>
      <c r="AM644" s="119"/>
      <c r="AN644" s="119"/>
      <c r="AO644" s="119"/>
      <c r="AQ644" s="202"/>
      <c r="AR644" s="74"/>
      <c r="AS644" s="142">
        <f>LARGE(F644:AR644,1)</f>
        <v>9.87</v>
      </c>
      <c r="AT644" s="7"/>
      <c r="AU644" s="7"/>
      <c r="AV644" s="8">
        <f>SUM(AS644:AU644)/3</f>
        <v>3.2899999999999996</v>
      </c>
      <c r="AW644" s="39">
        <f>COUNTA(F644:AR644)</f>
        <v>1</v>
      </c>
    </row>
    <row r="645" spans="1:49" s="1" customFormat="1" ht="12.75">
      <c r="A645" s="9"/>
      <c r="B645" s="26" t="s">
        <v>38</v>
      </c>
      <c r="C645" s="37" t="s">
        <v>625</v>
      </c>
      <c r="D645" s="67" t="s">
        <v>626</v>
      </c>
      <c r="E645" s="22" t="s">
        <v>10</v>
      </c>
      <c r="F645" s="90"/>
      <c r="P645" s="119"/>
      <c r="Q645" s="119"/>
      <c r="R645" s="119"/>
      <c r="S645" s="119"/>
      <c r="T645" s="119"/>
      <c r="U645" s="119"/>
      <c r="Z645" s="1">
        <v>9.67</v>
      </c>
      <c r="AK645" s="119"/>
      <c r="AL645" s="119"/>
      <c r="AM645" s="119"/>
      <c r="AN645" s="119"/>
      <c r="AO645" s="119"/>
      <c r="AQ645" s="202"/>
      <c r="AR645" s="74"/>
      <c r="AS645" s="142">
        <f>LARGE(F645:AR645,1)</f>
        <v>9.67</v>
      </c>
      <c r="AT645" s="7"/>
      <c r="AU645" s="7"/>
      <c r="AV645" s="8">
        <f>SUM(AS645:AU645)/3</f>
        <v>3.223333333333333</v>
      </c>
      <c r="AW645" s="39">
        <f>COUNTA(F645:AR645)</f>
        <v>1</v>
      </c>
    </row>
    <row r="646" spans="1:49" s="21" customFormat="1" ht="12.75">
      <c r="A646" s="9"/>
      <c r="B646" s="26" t="s">
        <v>10</v>
      </c>
      <c r="C646" s="27" t="s">
        <v>1195</v>
      </c>
      <c r="D646" s="59" t="s">
        <v>406</v>
      </c>
      <c r="E646" s="19" t="s">
        <v>10</v>
      </c>
      <c r="F646" s="88"/>
      <c r="P646" s="120"/>
      <c r="Q646" s="120"/>
      <c r="R646" s="120"/>
      <c r="S646" s="120"/>
      <c r="T646" s="120"/>
      <c r="U646" s="120"/>
      <c r="AK646" s="120"/>
      <c r="AL646" s="120"/>
      <c r="AM646" s="120"/>
      <c r="AN646" s="120"/>
      <c r="AO646" s="120"/>
      <c r="AQ646" s="204"/>
      <c r="AR646" s="139">
        <v>9.53</v>
      </c>
      <c r="AS646" s="142">
        <f>LARGE(F646:AR646,1)</f>
        <v>9.53</v>
      </c>
      <c r="AT646" s="7"/>
      <c r="AU646" s="7"/>
      <c r="AV646" s="8">
        <f>SUM(AS646:AU646)/3</f>
        <v>3.1766666666666663</v>
      </c>
      <c r="AW646" s="39">
        <f>COUNTA(F646:AR646)</f>
        <v>1</v>
      </c>
    </row>
    <row r="647" spans="1:49" s="1" customFormat="1" ht="12.75">
      <c r="A647" s="9"/>
      <c r="B647" s="26" t="s">
        <v>442</v>
      </c>
      <c r="C647" s="27" t="s">
        <v>1168</v>
      </c>
      <c r="D647" s="59" t="s">
        <v>386</v>
      </c>
      <c r="E647" s="19" t="s">
        <v>38</v>
      </c>
      <c r="F647" s="88"/>
      <c r="P647" s="119"/>
      <c r="Q647" s="119"/>
      <c r="R647" s="119"/>
      <c r="S647" s="156"/>
      <c r="T647" s="119"/>
      <c r="U647" s="119"/>
      <c r="AK647" s="119"/>
      <c r="AL647" s="119"/>
      <c r="AM647" s="119"/>
      <c r="AN647" s="119"/>
      <c r="AO647" s="119">
        <v>9.53</v>
      </c>
      <c r="AQ647" s="202"/>
      <c r="AR647" s="74"/>
      <c r="AS647" s="142">
        <f>LARGE(F647:AR647,1)</f>
        <v>9.53</v>
      </c>
      <c r="AT647" s="7"/>
      <c r="AU647" s="7"/>
      <c r="AV647" s="8">
        <f>SUM(AS647:AU647)/3</f>
        <v>3.1766666666666663</v>
      </c>
      <c r="AW647" s="39">
        <f>COUNTA(F647:AR647)</f>
        <v>1</v>
      </c>
    </row>
    <row r="648" spans="1:49" s="1" customFormat="1" ht="12.75">
      <c r="A648" s="9"/>
      <c r="B648" s="26" t="s">
        <v>442</v>
      </c>
      <c r="C648" s="27" t="s">
        <v>395</v>
      </c>
      <c r="D648" s="59" t="s">
        <v>722</v>
      </c>
      <c r="E648" s="19" t="s">
        <v>38</v>
      </c>
      <c r="F648" s="88"/>
      <c r="M648" s="1">
        <v>3.38</v>
      </c>
      <c r="P648" s="119"/>
      <c r="Q648" s="119"/>
      <c r="R648" s="119"/>
      <c r="S648" s="119"/>
      <c r="T648" s="119"/>
      <c r="U648" s="119"/>
      <c r="AK648" s="119"/>
      <c r="AL648" s="119"/>
      <c r="AM648" s="119"/>
      <c r="AN648" s="119"/>
      <c r="AO648" s="119">
        <v>6.13</v>
      </c>
      <c r="AQ648" s="202"/>
      <c r="AR648" s="74"/>
      <c r="AS648" s="142">
        <f>LARGE(F648:AR648,1)</f>
        <v>6.13</v>
      </c>
      <c r="AT648" s="7">
        <f>LARGE(F648:AR648,2)</f>
        <v>3.38</v>
      </c>
      <c r="AU648" s="7"/>
      <c r="AV648" s="8">
        <f>SUM(AS648:AU648)/3</f>
        <v>3.17</v>
      </c>
      <c r="AW648" s="39">
        <f>COUNTA(F648:AR648)</f>
        <v>2</v>
      </c>
    </row>
    <row r="649" spans="1:49" s="1" customFormat="1" ht="12.75">
      <c r="A649" s="9"/>
      <c r="B649" s="26" t="s">
        <v>442</v>
      </c>
      <c r="C649" s="27" t="s">
        <v>892</v>
      </c>
      <c r="D649" s="59" t="s">
        <v>1177</v>
      </c>
      <c r="E649" s="19" t="s">
        <v>38</v>
      </c>
      <c r="F649" s="88"/>
      <c r="M649" s="1">
        <v>3.38</v>
      </c>
      <c r="P649" s="119"/>
      <c r="Q649" s="119"/>
      <c r="R649" s="119"/>
      <c r="S649" s="119"/>
      <c r="T649" s="119"/>
      <c r="U649" s="119"/>
      <c r="AK649" s="119"/>
      <c r="AL649" s="119"/>
      <c r="AM649" s="119"/>
      <c r="AN649" s="119"/>
      <c r="AO649" s="119">
        <v>6.11</v>
      </c>
      <c r="AQ649" s="202"/>
      <c r="AR649" s="74"/>
      <c r="AS649" s="142">
        <f>LARGE(F649:AR649,1)</f>
        <v>6.11</v>
      </c>
      <c r="AT649" s="7">
        <f>LARGE(F649:AR649,2)</f>
        <v>3.38</v>
      </c>
      <c r="AU649" s="7"/>
      <c r="AV649" s="8">
        <f>SUM(AS649:AU649)/3</f>
        <v>3.1633333333333336</v>
      </c>
      <c r="AW649" s="39">
        <f>COUNTA(F649:AR649)</f>
        <v>2</v>
      </c>
    </row>
    <row r="650" spans="1:49" s="1" customFormat="1" ht="12.75">
      <c r="A650" s="9"/>
      <c r="B650" s="26" t="s">
        <v>38</v>
      </c>
      <c r="C650" s="27" t="s">
        <v>1102</v>
      </c>
      <c r="D650" s="59" t="s">
        <v>1103</v>
      </c>
      <c r="E650" s="19" t="s">
        <v>10</v>
      </c>
      <c r="F650" s="88"/>
      <c r="P650" s="119"/>
      <c r="Q650" s="119"/>
      <c r="R650" s="119"/>
      <c r="S650" s="119"/>
      <c r="T650" s="119"/>
      <c r="U650" s="119"/>
      <c r="AK650" s="119"/>
      <c r="AL650" s="119"/>
      <c r="AM650" s="119"/>
      <c r="AN650" s="119">
        <v>9.33</v>
      </c>
      <c r="AO650" s="119"/>
      <c r="AQ650" s="202"/>
      <c r="AR650" s="74"/>
      <c r="AS650" s="142">
        <f>LARGE(F650:AR650,1)</f>
        <v>9.33</v>
      </c>
      <c r="AT650" s="7"/>
      <c r="AU650" s="7"/>
      <c r="AV650" s="8">
        <f>SUM(AS650:AU650)/3</f>
        <v>3.11</v>
      </c>
      <c r="AW650" s="39">
        <f>COUNTA(F650:AR650)</f>
        <v>1</v>
      </c>
    </row>
    <row r="651" spans="1:49" s="1" customFormat="1" ht="12.75">
      <c r="A651" s="9"/>
      <c r="B651" s="26" t="s">
        <v>442</v>
      </c>
      <c r="C651" s="27" t="s">
        <v>552</v>
      </c>
      <c r="D651" s="59" t="s">
        <v>306</v>
      </c>
      <c r="E651" s="126" t="s">
        <v>15</v>
      </c>
      <c r="F651" s="88"/>
      <c r="P651" s="119"/>
      <c r="Q651" s="119"/>
      <c r="R651" s="119"/>
      <c r="S651" s="119"/>
      <c r="T651" s="119"/>
      <c r="U651" s="119"/>
      <c r="AA651" s="125"/>
      <c r="AJ651" s="1">
        <v>9.24</v>
      </c>
      <c r="AK651" s="119"/>
      <c r="AL651" s="119"/>
      <c r="AM651" s="119"/>
      <c r="AN651" s="119"/>
      <c r="AO651" s="119"/>
      <c r="AQ651" s="202"/>
      <c r="AR651" s="74"/>
      <c r="AS651" s="142">
        <f>LARGE(F651:AR651,1)</f>
        <v>9.24</v>
      </c>
      <c r="AT651" s="7"/>
      <c r="AU651" s="7"/>
      <c r="AV651" s="8">
        <f>SUM(AS651:AU651)/3</f>
        <v>3.08</v>
      </c>
      <c r="AW651" s="39">
        <f>COUNTA(F651:AR651)</f>
        <v>1</v>
      </c>
    </row>
    <row r="652" spans="1:49" s="21" customFormat="1" ht="12.75">
      <c r="A652" s="9"/>
      <c r="B652" s="26" t="s">
        <v>442</v>
      </c>
      <c r="C652" s="27" t="s">
        <v>503</v>
      </c>
      <c r="D652" s="59" t="s">
        <v>490</v>
      </c>
      <c r="E652" s="19" t="s">
        <v>15</v>
      </c>
      <c r="F652" s="88"/>
      <c r="P652" s="120"/>
      <c r="Q652" s="120"/>
      <c r="R652" s="120"/>
      <c r="S652" s="120"/>
      <c r="T652" s="120"/>
      <c r="U652" s="120"/>
      <c r="X652" s="21">
        <v>9.24</v>
      </c>
      <c r="AK652" s="120"/>
      <c r="AL652" s="120"/>
      <c r="AM652" s="120"/>
      <c r="AN652" s="120"/>
      <c r="AO652" s="120"/>
      <c r="AQ652" s="204"/>
      <c r="AR652" s="139"/>
      <c r="AS652" s="142">
        <f>LARGE(F652:AR652,1)</f>
        <v>9.24</v>
      </c>
      <c r="AT652" s="7"/>
      <c r="AU652" s="7"/>
      <c r="AV652" s="8">
        <f>SUM(AS652:AU652)/3</f>
        <v>3.08</v>
      </c>
      <c r="AW652" s="39">
        <f>COUNTA(F652:AR652)</f>
        <v>1</v>
      </c>
    </row>
    <row r="653" spans="1:49" s="1" customFormat="1" ht="12.75">
      <c r="A653" s="9"/>
      <c r="B653" s="26" t="s">
        <v>38</v>
      </c>
      <c r="C653" s="27" t="s">
        <v>395</v>
      </c>
      <c r="D653" s="59" t="s">
        <v>610</v>
      </c>
      <c r="E653" s="19" t="s">
        <v>38</v>
      </c>
      <c r="F653" s="88"/>
      <c r="M653" s="1">
        <v>9.24</v>
      </c>
      <c r="P653" s="119"/>
      <c r="Q653" s="119"/>
      <c r="R653" s="119"/>
      <c r="S653" s="119"/>
      <c r="T653" s="119"/>
      <c r="U653" s="119"/>
      <c r="AK653" s="119"/>
      <c r="AL653" s="119"/>
      <c r="AM653" s="119"/>
      <c r="AN653" s="119"/>
      <c r="AO653" s="119"/>
      <c r="AQ653" s="202"/>
      <c r="AR653" s="74"/>
      <c r="AS653" s="142">
        <f>LARGE(F653:AR653,1)</f>
        <v>9.24</v>
      </c>
      <c r="AT653" s="7"/>
      <c r="AU653" s="7"/>
      <c r="AV653" s="8">
        <f>SUM(AS653:AU653)/3</f>
        <v>3.08</v>
      </c>
      <c r="AW653" s="39">
        <f>COUNTA(F653:AR653)</f>
        <v>1</v>
      </c>
    </row>
    <row r="654" spans="1:49" s="1" customFormat="1" ht="12.75">
      <c r="A654" s="9"/>
      <c r="B654" s="62" t="s">
        <v>442</v>
      </c>
      <c r="C654" s="27" t="s">
        <v>1134</v>
      </c>
      <c r="D654" s="59" t="s">
        <v>1135</v>
      </c>
      <c r="E654" s="19" t="s">
        <v>38</v>
      </c>
      <c r="F654" s="88"/>
      <c r="P654" s="119"/>
      <c r="Q654" s="119"/>
      <c r="R654" s="119"/>
      <c r="S654" s="119"/>
      <c r="T654" s="119"/>
      <c r="U654" s="119"/>
      <c r="AK654" s="119"/>
      <c r="AL654" s="119"/>
      <c r="AM654" s="119"/>
      <c r="AN654" s="119"/>
      <c r="AO654" s="119">
        <v>9</v>
      </c>
      <c r="AQ654" s="202"/>
      <c r="AR654" s="74"/>
      <c r="AS654" s="142">
        <f>LARGE(F654:AR654,1)</f>
        <v>9</v>
      </c>
      <c r="AT654" s="7"/>
      <c r="AU654" s="7"/>
      <c r="AV654" s="8">
        <f>SUM(AS654:AU654)/3</f>
        <v>3</v>
      </c>
      <c r="AW654" s="39">
        <f>COUNTA(F654:AR654)</f>
        <v>1</v>
      </c>
    </row>
    <row r="655" spans="1:49" s="1" customFormat="1" ht="12.75">
      <c r="A655" s="9"/>
      <c r="B655" s="26" t="s">
        <v>442</v>
      </c>
      <c r="C655" s="27" t="s">
        <v>364</v>
      </c>
      <c r="D655" s="72" t="s">
        <v>216</v>
      </c>
      <c r="E655" s="19" t="s">
        <v>22</v>
      </c>
      <c r="F655" s="88"/>
      <c r="J655" s="1">
        <v>8.96</v>
      </c>
      <c r="P655" s="119"/>
      <c r="Q655" s="119"/>
      <c r="R655" s="119"/>
      <c r="S655" s="119"/>
      <c r="T655" s="119"/>
      <c r="U655" s="119"/>
      <c r="AK655" s="119"/>
      <c r="AL655" s="119"/>
      <c r="AM655" s="119"/>
      <c r="AN655" s="119"/>
      <c r="AO655" s="119"/>
      <c r="AQ655" s="202"/>
      <c r="AR655" s="74"/>
      <c r="AS655" s="142">
        <f>LARGE(F655:AR655,1)</f>
        <v>8.96</v>
      </c>
      <c r="AT655" s="7"/>
      <c r="AU655" s="7"/>
      <c r="AV655" s="8">
        <f>SUM(AS655:AU655)/3</f>
        <v>2.986666666666667</v>
      </c>
      <c r="AW655" s="39">
        <f>COUNTA(F655:AR655)</f>
        <v>1</v>
      </c>
    </row>
    <row r="656" spans="1:49" s="1" customFormat="1" ht="12.75">
      <c r="A656" s="9"/>
      <c r="B656" s="26" t="s">
        <v>442</v>
      </c>
      <c r="C656" s="27" t="s">
        <v>813</v>
      </c>
      <c r="D656" s="59" t="s">
        <v>279</v>
      </c>
      <c r="E656" s="19"/>
      <c r="F656" s="88"/>
      <c r="J656" s="1">
        <v>8.96</v>
      </c>
      <c r="P656" s="119"/>
      <c r="Q656" s="119"/>
      <c r="R656" s="119"/>
      <c r="S656" s="119"/>
      <c r="T656" s="119"/>
      <c r="U656" s="119"/>
      <c r="AK656" s="119"/>
      <c r="AL656" s="119"/>
      <c r="AM656" s="119"/>
      <c r="AN656" s="119"/>
      <c r="AO656" s="119"/>
      <c r="AQ656" s="202"/>
      <c r="AR656" s="74"/>
      <c r="AS656" s="142">
        <f>LARGE(F656:AR656,1)</f>
        <v>8.96</v>
      </c>
      <c r="AT656" s="7"/>
      <c r="AU656" s="7"/>
      <c r="AV656" s="8">
        <f>SUM(AS656:AU656)/3</f>
        <v>2.986666666666667</v>
      </c>
      <c r="AW656" s="39">
        <f>COUNTA(F656:AR656)</f>
        <v>1</v>
      </c>
    </row>
    <row r="657" spans="1:49" s="1" customFormat="1" ht="12.75">
      <c r="A657" s="9"/>
      <c r="B657" s="26" t="s">
        <v>442</v>
      </c>
      <c r="C657" s="27" t="s">
        <v>553</v>
      </c>
      <c r="D657" s="59" t="s">
        <v>554</v>
      </c>
      <c r="E657" s="19" t="s">
        <v>22</v>
      </c>
      <c r="F657" s="88"/>
      <c r="P657" s="119"/>
      <c r="Q657" s="119"/>
      <c r="R657" s="119"/>
      <c r="S657" s="119"/>
      <c r="T657" s="119"/>
      <c r="U657" s="119"/>
      <c r="AK657" s="119">
        <v>8.96</v>
      </c>
      <c r="AL657" s="119"/>
      <c r="AM657" s="119"/>
      <c r="AN657" s="119"/>
      <c r="AO657" s="119"/>
      <c r="AQ657" s="202"/>
      <c r="AR657" s="74"/>
      <c r="AS657" s="142">
        <f>LARGE(F657:AR657,1)</f>
        <v>8.96</v>
      </c>
      <c r="AT657" s="7"/>
      <c r="AU657" s="7"/>
      <c r="AV657" s="8">
        <f>SUM(AS657:AU657)/3</f>
        <v>2.986666666666667</v>
      </c>
      <c r="AW657" s="39">
        <f>COUNTA(F657:AR657)</f>
        <v>1</v>
      </c>
    </row>
    <row r="658" spans="1:49" s="1" customFormat="1" ht="12.75">
      <c r="A658" s="9"/>
      <c r="B658" s="26" t="s">
        <v>38</v>
      </c>
      <c r="C658" s="27" t="s">
        <v>167</v>
      </c>
      <c r="D658" s="59" t="s">
        <v>193</v>
      </c>
      <c r="E658" s="19" t="s">
        <v>10</v>
      </c>
      <c r="F658" s="88"/>
      <c r="P658" s="119"/>
      <c r="Q658" s="119"/>
      <c r="R658" s="119"/>
      <c r="S658" s="119"/>
      <c r="T658" s="119"/>
      <c r="U658" s="119"/>
      <c r="AC658" s="1">
        <v>8.8</v>
      </c>
      <c r="AK658" s="119"/>
      <c r="AL658" s="119"/>
      <c r="AM658" s="119"/>
      <c r="AN658" s="119"/>
      <c r="AO658" s="119"/>
      <c r="AQ658" s="202"/>
      <c r="AR658" s="74"/>
      <c r="AS658" s="142">
        <f>LARGE(F658:AR658,1)</f>
        <v>8.8</v>
      </c>
      <c r="AT658" s="7"/>
      <c r="AU658" s="7"/>
      <c r="AV658" s="8">
        <f>SUM(AS658:AU658)/3</f>
        <v>2.9333333333333336</v>
      </c>
      <c r="AW658" s="39">
        <f>COUNTA(F658:AR658)</f>
        <v>1</v>
      </c>
    </row>
    <row r="659" spans="1:49" s="1" customFormat="1" ht="12.75">
      <c r="A659" s="9"/>
      <c r="B659" s="26" t="s">
        <v>442</v>
      </c>
      <c r="C659" s="27" t="s">
        <v>943</v>
      </c>
      <c r="D659" s="59" t="s">
        <v>944</v>
      </c>
      <c r="E659" s="19" t="s">
        <v>10</v>
      </c>
      <c r="F659" s="88"/>
      <c r="P659" s="119"/>
      <c r="Q659" s="119"/>
      <c r="R659" s="119"/>
      <c r="S659" s="119">
        <v>8.67</v>
      </c>
      <c r="T659" s="119"/>
      <c r="U659" s="119"/>
      <c r="AK659" s="119"/>
      <c r="AL659" s="119"/>
      <c r="AM659" s="119"/>
      <c r="AN659" s="119"/>
      <c r="AO659" s="119"/>
      <c r="AQ659" s="202"/>
      <c r="AR659" s="74"/>
      <c r="AS659" s="142">
        <f>LARGE(F659:AR659,1)</f>
        <v>8.67</v>
      </c>
      <c r="AT659" s="7"/>
      <c r="AU659" s="7"/>
      <c r="AV659" s="8">
        <f>SUM(AS659:AU659)/3</f>
        <v>2.89</v>
      </c>
      <c r="AW659" s="39">
        <f>COUNTA(F659:AR659)</f>
        <v>1</v>
      </c>
    </row>
    <row r="660" spans="1:49" s="1" customFormat="1" ht="12.75">
      <c r="A660" s="9"/>
      <c r="B660" s="26" t="s">
        <v>442</v>
      </c>
      <c r="C660" s="27" t="s">
        <v>694</v>
      </c>
      <c r="D660" s="59" t="s">
        <v>695</v>
      </c>
      <c r="E660" s="19" t="s">
        <v>10</v>
      </c>
      <c r="F660" s="88"/>
      <c r="P660" s="119"/>
      <c r="Q660" s="119"/>
      <c r="R660" s="119"/>
      <c r="S660" s="119"/>
      <c r="T660" s="119"/>
      <c r="U660" s="119"/>
      <c r="AF660" s="1">
        <v>8.67</v>
      </c>
      <c r="AK660" s="119"/>
      <c r="AL660" s="119"/>
      <c r="AM660" s="119"/>
      <c r="AN660" s="119"/>
      <c r="AO660" s="119"/>
      <c r="AQ660" s="202"/>
      <c r="AR660" s="74"/>
      <c r="AS660" s="142">
        <f>LARGE(F660:AR660,1)</f>
        <v>8.67</v>
      </c>
      <c r="AT660" s="7"/>
      <c r="AU660" s="7"/>
      <c r="AV660" s="8">
        <f>SUM(AS660:AU660)/3</f>
        <v>2.89</v>
      </c>
      <c r="AW660" s="39">
        <f>COUNTA(F660:AR660)</f>
        <v>1</v>
      </c>
    </row>
    <row r="661" spans="1:49" s="1" customFormat="1" ht="12.75">
      <c r="A661" s="9"/>
      <c r="B661" s="26" t="s">
        <v>442</v>
      </c>
      <c r="C661" s="27" t="s">
        <v>849</v>
      </c>
      <c r="D661" s="59" t="s">
        <v>443</v>
      </c>
      <c r="E661" s="19" t="s">
        <v>10</v>
      </c>
      <c r="F661" s="88"/>
      <c r="N661" s="1">
        <v>0.09</v>
      </c>
      <c r="P661" s="119"/>
      <c r="Q661" s="119"/>
      <c r="R661" s="119"/>
      <c r="S661" s="119"/>
      <c r="T661" s="119"/>
      <c r="U661" s="119"/>
      <c r="AG661" s="1">
        <v>8.38</v>
      </c>
      <c r="AK661" s="119"/>
      <c r="AL661" s="119"/>
      <c r="AM661" s="119"/>
      <c r="AN661" s="119"/>
      <c r="AO661" s="119"/>
      <c r="AQ661" s="202"/>
      <c r="AR661" s="74"/>
      <c r="AS661" s="142">
        <f>LARGE(F661:AR661,1)</f>
        <v>8.38</v>
      </c>
      <c r="AT661" s="7">
        <f>LARGE(F661:AR661,2)</f>
        <v>0.09</v>
      </c>
      <c r="AU661" s="7"/>
      <c r="AV661" s="8">
        <f>SUM(AS661:AU661)/3</f>
        <v>2.8233333333333337</v>
      </c>
      <c r="AW661" s="39">
        <f>COUNTA(F661:AR661)</f>
        <v>2</v>
      </c>
    </row>
    <row r="662" spans="1:49" ht="12.75">
      <c r="A662" s="9"/>
      <c r="B662" s="26" t="s">
        <v>442</v>
      </c>
      <c r="C662" s="27" t="s">
        <v>988</v>
      </c>
      <c r="D662" s="59" t="s">
        <v>990</v>
      </c>
      <c r="E662" s="19" t="s">
        <v>15</v>
      </c>
      <c r="F662" s="88"/>
      <c r="X662" s="4">
        <v>8.4</v>
      </c>
      <c r="AK662" s="118"/>
      <c r="AL662" s="118"/>
      <c r="AM662" s="118"/>
      <c r="AN662" s="118"/>
      <c r="AO662" s="118"/>
      <c r="AQ662" s="206"/>
      <c r="AR662" s="141"/>
      <c r="AS662" s="142">
        <f>LARGE(F662:AR662,1)</f>
        <v>8.4</v>
      </c>
      <c r="AT662" s="7"/>
      <c r="AU662" s="7"/>
      <c r="AV662" s="8">
        <f>SUM(AS662:AU662)/3</f>
        <v>2.8000000000000003</v>
      </c>
      <c r="AW662" s="39">
        <f>COUNTA(F662:AR662)</f>
        <v>1</v>
      </c>
    </row>
    <row r="663" spans="1:49" s="1" customFormat="1" ht="12.75">
      <c r="A663" s="9"/>
      <c r="B663" s="26" t="s">
        <v>38</v>
      </c>
      <c r="C663" s="27" t="s">
        <v>808</v>
      </c>
      <c r="D663" s="59" t="s">
        <v>809</v>
      </c>
      <c r="E663" s="19" t="s">
        <v>10</v>
      </c>
      <c r="F663" s="88"/>
      <c r="I663" s="1">
        <v>8.4</v>
      </c>
      <c r="P663" s="119"/>
      <c r="Q663" s="119"/>
      <c r="R663" s="119"/>
      <c r="S663" s="119"/>
      <c r="T663" s="119"/>
      <c r="U663" s="119"/>
      <c r="AK663" s="119"/>
      <c r="AL663" s="119"/>
      <c r="AM663" s="119"/>
      <c r="AN663" s="119"/>
      <c r="AO663" s="119"/>
      <c r="AQ663" s="202"/>
      <c r="AR663" s="74"/>
      <c r="AS663" s="142">
        <f>LARGE(F663:AR663,1)</f>
        <v>8.4</v>
      </c>
      <c r="AT663" s="7"/>
      <c r="AU663" s="7"/>
      <c r="AV663" s="8">
        <f>SUM(AS663:AU663)/3</f>
        <v>2.8000000000000003</v>
      </c>
      <c r="AW663" s="39">
        <f>COUNTA(F663:AR663)</f>
        <v>1</v>
      </c>
    </row>
    <row r="664" spans="1:49" s="1" customFormat="1" ht="12.75">
      <c r="A664" s="9"/>
      <c r="B664" s="26" t="s">
        <v>442</v>
      </c>
      <c r="C664" s="36" t="s">
        <v>1052</v>
      </c>
      <c r="D664" s="67" t="s">
        <v>51</v>
      </c>
      <c r="E664" s="22" t="s">
        <v>10</v>
      </c>
      <c r="F664" s="90"/>
      <c r="P664" s="119"/>
      <c r="Q664" s="119"/>
      <c r="R664" s="119"/>
      <c r="S664" s="119"/>
      <c r="T664" s="119"/>
      <c r="U664" s="119"/>
      <c r="AF664" s="1">
        <v>8.31</v>
      </c>
      <c r="AK664" s="119"/>
      <c r="AL664" s="119"/>
      <c r="AM664" s="119"/>
      <c r="AN664" s="119"/>
      <c r="AO664" s="119"/>
      <c r="AQ664" s="202"/>
      <c r="AR664" s="74"/>
      <c r="AS664" s="142">
        <f>LARGE(F664:AR664,1)</f>
        <v>8.31</v>
      </c>
      <c r="AT664" s="7"/>
      <c r="AU664" s="7"/>
      <c r="AV664" s="8">
        <f>SUM(AS664:AU664)/3</f>
        <v>2.77</v>
      </c>
      <c r="AW664" s="39">
        <f>COUNTA(F664:AR664)</f>
        <v>1</v>
      </c>
    </row>
    <row r="665" spans="1:49" s="1" customFormat="1" ht="12.75">
      <c r="A665" s="9"/>
      <c r="B665" s="26" t="s">
        <v>38</v>
      </c>
      <c r="C665" s="27" t="s">
        <v>599</v>
      </c>
      <c r="D665" s="59" t="s">
        <v>600</v>
      </c>
      <c r="E665" s="19" t="s">
        <v>10</v>
      </c>
      <c r="F665" s="88"/>
      <c r="K665" s="1">
        <v>8.31</v>
      </c>
      <c r="P665" s="119"/>
      <c r="Q665" s="119"/>
      <c r="R665" s="119"/>
      <c r="S665" s="119"/>
      <c r="T665" s="119"/>
      <c r="U665" s="119"/>
      <c r="AK665" s="119"/>
      <c r="AL665" s="119"/>
      <c r="AM665" s="119"/>
      <c r="AN665" s="119"/>
      <c r="AO665" s="119"/>
      <c r="AQ665" s="202"/>
      <c r="AR665" s="74"/>
      <c r="AS665" s="142">
        <f>LARGE(F665:AR665,1)</f>
        <v>8.31</v>
      </c>
      <c r="AT665" s="7"/>
      <c r="AU665" s="7"/>
      <c r="AV665" s="8">
        <f>SUM(AS665:AU665)/3</f>
        <v>2.77</v>
      </c>
      <c r="AW665" s="39">
        <f>COUNTA(F665:AR665)</f>
        <v>1</v>
      </c>
    </row>
    <row r="666" spans="1:49" s="1" customFormat="1" ht="12.75">
      <c r="A666" s="9"/>
      <c r="B666" s="26" t="s">
        <v>442</v>
      </c>
      <c r="C666" s="27" t="s">
        <v>1124</v>
      </c>
      <c r="D666" s="59" t="s">
        <v>1125</v>
      </c>
      <c r="E666" s="19" t="s">
        <v>15</v>
      </c>
      <c r="F666" s="88"/>
      <c r="P666" s="119"/>
      <c r="Q666" s="119"/>
      <c r="R666" s="119"/>
      <c r="S666" s="119"/>
      <c r="T666" s="119"/>
      <c r="U666" s="119"/>
      <c r="AJ666" s="1">
        <v>8.09</v>
      </c>
      <c r="AK666" s="119"/>
      <c r="AL666" s="119"/>
      <c r="AM666" s="119"/>
      <c r="AN666" s="119"/>
      <c r="AO666" s="119"/>
      <c r="AQ666" s="202"/>
      <c r="AR666" s="74"/>
      <c r="AS666" s="142">
        <f>LARGE(F666:AR666,1)</f>
        <v>8.09</v>
      </c>
      <c r="AT666" s="7"/>
      <c r="AU666" s="7"/>
      <c r="AV666" s="8">
        <f>SUM(AS666:AU666)/3</f>
        <v>2.6966666666666668</v>
      </c>
      <c r="AW666" s="39">
        <f>COUNTA(F666:AR666)</f>
        <v>1</v>
      </c>
    </row>
    <row r="667" spans="1:49" s="1" customFormat="1" ht="12.75">
      <c r="A667" s="9"/>
      <c r="B667" s="26" t="s">
        <v>10</v>
      </c>
      <c r="C667" s="27" t="s">
        <v>937</v>
      </c>
      <c r="D667" s="59" t="s">
        <v>447</v>
      </c>
      <c r="E667" s="19" t="s">
        <v>10</v>
      </c>
      <c r="F667" s="88"/>
      <c r="P667" s="119"/>
      <c r="Q667" s="119"/>
      <c r="R667" s="119">
        <v>8.07</v>
      </c>
      <c r="S667" s="119"/>
      <c r="T667" s="119"/>
      <c r="U667" s="119"/>
      <c r="AK667" s="119"/>
      <c r="AL667" s="119"/>
      <c r="AM667" s="119"/>
      <c r="AN667" s="119"/>
      <c r="AO667" s="119"/>
      <c r="AQ667" s="202"/>
      <c r="AR667" s="74"/>
      <c r="AS667" s="142">
        <f>LARGE(F667:AR667,1)</f>
        <v>8.07</v>
      </c>
      <c r="AT667" s="7"/>
      <c r="AU667" s="7"/>
      <c r="AV667" s="8">
        <f>SUM(AS667:AU667)/3</f>
        <v>2.69</v>
      </c>
      <c r="AW667" s="39">
        <f>COUNTA(F667:AR667)</f>
        <v>1</v>
      </c>
    </row>
    <row r="668" spans="1:49" s="1" customFormat="1" ht="12.75">
      <c r="A668" s="9"/>
      <c r="B668" s="26" t="s">
        <v>442</v>
      </c>
      <c r="C668" s="27" t="s">
        <v>1107</v>
      </c>
      <c r="D668" s="59" t="s">
        <v>109</v>
      </c>
      <c r="E668" s="19" t="s">
        <v>15</v>
      </c>
      <c r="F668" s="88"/>
      <c r="P668" s="119"/>
      <c r="Q668" s="119"/>
      <c r="R668" s="119"/>
      <c r="S668" s="119"/>
      <c r="T668" s="119"/>
      <c r="U668" s="119"/>
      <c r="AJ668" s="1">
        <v>8</v>
      </c>
      <c r="AK668" s="119"/>
      <c r="AL668" s="119"/>
      <c r="AM668" s="119"/>
      <c r="AN668" s="119"/>
      <c r="AO668" s="119"/>
      <c r="AQ668" s="202"/>
      <c r="AR668" s="74"/>
      <c r="AS668" s="142">
        <f>LARGE(F668:AR668,1)</f>
        <v>8</v>
      </c>
      <c r="AT668" s="7"/>
      <c r="AU668" s="7"/>
      <c r="AV668" s="8">
        <f>SUM(AS668:AU668)/3</f>
        <v>2.6666666666666665</v>
      </c>
      <c r="AW668" s="39">
        <f>COUNTA(F668:AR668)</f>
        <v>1</v>
      </c>
    </row>
    <row r="669" spans="1:49" s="1" customFormat="1" ht="12.75">
      <c r="A669" s="9"/>
      <c r="B669" s="26" t="s">
        <v>10</v>
      </c>
      <c r="C669" s="27" t="s">
        <v>1102</v>
      </c>
      <c r="D669" s="59" t="s">
        <v>554</v>
      </c>
      <c r="E669" s="19" t="s">
        <v>10</v>
      </c>
      <c r="F669" s="88"/>
      <c r="P669" s="119"/>
      <c r="Q669" s="119"/>
      <c r="R669" s="119"/>
      <c r="S669" s="119"/>
      <c r="T669" s="119"/>
      <c r="U669" s="119"/>
      <c r="AK669" s="119"/>
      <c r="AL669" s="119"/>
      <c r="AM669" s="119"/>
      <c r="AN669" s="119">
        <v>8</v>
      </c>
      <c r="AO669" s="119"/>
      <c r="AQ669" s="202"/>
      <c r="AR669" s="74"/>
      <c r="AS669" s="142">
        <f>LARGE(F669:AR669,1)</f>
        <v>8</v>
      </c>
      <c r="AT669" s="7"/>
      <c r="AU669" s="7"/>
      <c r="AV669" s="8">
        <f>SUM(AS669:AU669)/3</f>
        <v>2.6666666666666665</v>
      </c>
      <c r="AW669" s="39">
        <f>COUNTA(F669:AR669)</f>
        <v>1</v>
      </c>
    </row>
    <row r="670" spans="1:49" s="1" customFormat="1" ht="12.75">
      <c r="A670" s="9"/>
      <c r="B670" s="26" t="s">
        <v>442</v>
      </c>
      <c r="C670" s="27" t="s">
        <v>247</v>
      </c>
      <c r="D670" s="59" t="s">
        <v>51</v>
      </c>
      <c r="E670" s="19" t="s">
        <v>38</v>
      </c>
      <c r="F670" s="88"/>
      <c r="P670" s="119"/>
      <c r="Q670" s="119"/>
      <c r="R670" s="119"/>
      <c r="S670" s="119"/>
      <c r="T670" s="119"/>
      <c r="U670" s="119"/>
      <c r="AC670" s="1">
        <v>7.78</v>
      </c>
      <c r="AK670" s="119"/>
      <c r="AL670" s="119"/>
      <c r="AM670" s="119"/>
      <c r="AN670" s="119"/>
      <c r="AO670" s="119"/>
      <c r="AQ670" s="202"/>
      <c r="AR670" s="74"/>
      <c r="AS670" s="142">
        <f>LARGE(F670:AR670,1)</f>
        <v>7.78</v>
      </c>
      <c r="AT670" s="7"/>
      <c r="AU670" s="7"/>
      <c r="AV670" s="8">
        <f>SUM(AS670:AU670)/3</f>
        <v>2.5933333333333333</v>
      </c>
      <c r="AW670" s="39">
        <f>COUNTA(F670:AR670)</f>
        <v>1</v>
      </c>
    </row>
    <row r="671" spans="1:49" ht="12.75">
      <c r="A671" s="9"/>
      <c r="B671" s="26" t="s">
        <v>38</v>
      </c>
      <c r="C671" s="27" t="s">
        <v>988</v>
      </c>
      <c r="D671" s="59" t="s">
        <v>991</v>
      </c>
      <c r="E671" s="19" t="s">
        <v>15</v>
      </c>
      <c r="F671" s="88"/>
      <c r="X671" s="4">
        <v>7.73</v>
      </c>
      <c r="AK671" s="118"/>
      <c r="AL671" s="118"/>
      <c r="AM671" s="118"/>
      <c r="AN671" s="118"/>
      <c r="AO671" s="118"/>
      <c r="AQ671" s="206"/>
      <c r="AR671" s="141"/>
      <c r="AS671" s="142">
        <f>LARGE(F671:AR671,1)</f>
        <v>7.73</v>
      </c>
      <c r="AT671" s="7"/>
      <c r="AU671" s="7"/>
      <c r="AV671" s="8">
        <f>SUM(AS671:AU671)/3</f>
        <v>2.5766666666666667</v>
      </c>
      <c r="AW671" s="39">
        <f>COUNTA(F671:AR671)</f>
        <v>1</v>
      </c>
    </row>
    <row r="672" spans="1:49" s="1" customFormat="1" ht="12.75">
      <c r="A672" s="9"/>
      <c r="B672" s="26" t="s">
        <v>10</v>
      </c>
      <c r="C672" s="27" t="s">
        <v>621</v>
      </c>
      <c r="D672" s="59" t="s">
        <v>622</v>
      </c>
      <c r="E672" s="19" t="s">
        <v>22</v>
      </c>
      <c r="F672" s="88"/>
      <c r="L672" s="1">
        <v>7.73</v>
      </c>
      <c r="P672" s="119"/>
      <c r="Q672" s="119"/>
      <c r="R672" s="119"/>
      <c r="S672" s="119"/>
      <c r="T672" s="119"/>
      <c r="U672" s="119"/>
      <c r="AK672" s="119"/>
      <c r="AL672" s="119"/>
      <c r="AM672" s="119"/>
      <c r="AN672" s="119"/>
      <c r="AO672" s="119"/>
      <c r="AQ672" s="202"/>
      <c r="AR672" s="74"/>
      <c r="AS672" s="142">
        <f>LARGE(F672:AR672,1)</f>
        <v>7.73</v>
      </c>
      <c r="AT672" s="7"/>
      <c r="AU672" s="7"/>
      <c r="AV672" s="8">
        <f>SUM(AS672:AU672)/3</f>
        <v>2.5766666666666667</v>
      </c>
      <c r="AW672" s="39">
        <f>COUNTA(F672:AR672)</f>
        <v>1</v>
      </c>
    </row>
    <row r="673" spans="1:49" s="1" customFormat="1" ht="12.75">
      <c r="A673" s="9">
        <v>256</v>
      </c>
      <c r="B673" s="26" t="s">
        <v>10</v>
      </c>
      <c r="C673" s="27" t="s">
        <v>395</v>
      </c>
      <c r="D673" s="59" t="s">
        <v>917</v>
      </c>
      <c r="E673" s="19" t="s">
        <v>38</v>
      </c>
      <c r="F673" s="88"/>
      <c r="P673" s="119">
        <v>0.53</v>
      </c>
      <c r="Q673" s="119"/>
      <c r="R673" s="119"/>
      <c r="S673" s="119"/>
      <c r="T673" s="119"/>
      <c r="U673" s="119"/>
      <c r="W673" s="1">
        <v>1.6</v>
      </c>
      <c r="AC673" s="1">
        <v>2.33</v>
      </c>
      <c r="AK673" s="119"/>
      <c r="AL673" s="119"/>
      <c r="AM673" s="119"/>
      <c r="AN673" s="119"/>
      <c r="AO673" s="119">
        <v>3.67</v>
      </c>
      <c r="AQ673" s="202"/>
      <c r="AR673" s="74"/>
      <c r="AS673" s="142">
        <f aca="true" t="shared" si="2" ref="AS673:AS678">LARGE(F673:AR673,1)</f>
        <v>3.67</v>
      </c>
      <c r="AT673" s="7">
        <f>LARGE(F673:AR673,2)</f>
        <v>2.33</v>
      </c>
      <c r="AU673" s="7">
        <f>LARGE(F673:AR673,3)</f>
        <v>1.6</v>
      </c>
      <c r="AV673" s="8">
        <f aca="true" t="shared" si="3" ref="AV673:AV678">SUM(AS673:AU673)/3</f>
        <v>2.533333333333333</v>
      </c>
      <c r="AW673" s="39">
        <f aca="true" t="shared" si="4" ref="AW673:AW678">COUNTA(F673:AR673)</f>
        <v>4</v>
      </c>
    </row>
    <row r="674" spans="1:49" s="1" customFormat="1" ht="12.75">
      <c r="A674" s="9"/>
      <c r="B674" s="26" t="s">
        <v>10</v>
      </c>
      <c r="C674" s="36" t="s">
        <v>557</v>
      </c>
      <c r="D674" s="67" t="s">
        <v>558</v>
      </c>
      <c r="E674" s="22" t="s">
        <v>22</v>
      </c>
      <c r="F674" s="90"/>
      <c r="P674" s="119"/>
      <c r="Q674" s="119"/>
      <c r="R674" s="119"/>
      <c r="S674" s="119"/>
      <c r="T674" s="119"/>
      <c r="U674" s="119"/>
      <c r="AK674" s="119">
        <v>7.51</v>
      </c>
      <c r="AL674" s="119"/>
      <c r="AM674" s="119"/>
      <c r="AN674" s="119"/>
      <c r="AO674" s="119"/>
      <c r="AQ674" s="202"/>
      <c r="AR674" s="74"/>
      <c r="AS674" s="142">
        <f t="shared" si="2"/>
        <v>7.51</v>
      </c>
      <c r="AT674" s="7"/>
      <c r="AU674" s="7"/>
      <c r="AV674" s="8">
        <f t="shared" si="3"/>
        <v>2.5033333333333334</v>
      </c>
      <c r="AW674" s="39">
        <f t="shared" si="4"/>
        <v>1</v>
      </c>
    </row>
    <row r="675" spans="1:49" s="21" customFormat="1" ht="12.75">
      <c r="A675" s="9"/>
      <c r="B675" s="26" t="s">
        <v>38</v>
      </c>
      <c r="C675" s="27" t="s">
        <v>1031</v>
      </c>
      <c r="D675" s="59" t="s">
        <v>1032</v>
      </c>
      <c r="E675" s="19" t="s">
        <v>63</v>
      </c>
      <c r="F675" s="88"/>
      <c r="P675" s="120"/>
      <c r="Q675" s="120"/>
      <c r="R675" s="120"/>
      <c r="S675" s="120"/>
      <c r="T675" s="120"/>
      <c r="U675" s="120"/>
      <c r="AA675" s="21">
        <v>7.47</v>
      </c>
      <c r="AK675" s="120"/>
      <c r="AL675" s="120"/>
      <c r="AM675" s="120"/>
      <c r="AN675" s="120"/>
      <c r="AO675" s="120"/>
      <c r="AQ675" s="204"/>
      <c r="AR675" s="139"/>
      <c r="AS675" s="142">
        <f t="shared" si="2"/>
        <v>7.47</v>
      </c>
      <c r="AT675" s="7"/>
      <c r="AU675" s="7"/>
      <c r="AV675" s="8">
        <f t="shared" si="3"/>
        <v>2.4899999999999998</v>
      </c>
      <c r="AW675" s="39">
        <f t="shared" si="4"/>
        <v>1</v>
      </c>
    </row>
    <row r="676" spans="1:49" s="1" customFormat="1" ht="12.75">
      <c r="A676" s="9"/>
      <c r="B676" s="26" t="s">
        <v>442</v>
      </c>
      <c r="C676" s="27" t="s">
        <v>731</v>
      </c>
      <c r="D676" s="59" t="s">
        <v>413</v>
      </c>
      <c r="E676" s="19" t="s">
        <v>38</v>
      </c>
      <c r="F676" s="88"/>
      <c r="P676" s="119"/>
      <c r="Q676" s="119"/>
      <c r="R676" s="119"/>
      <c r="S676" s="119"/>
      <c r="T676" s="119"/>
      <c r="U676" s="119"/>
      <c r="AK676" s="119"/>
      <c r="AL676" s="119"/>
      <c r="AM676" s="119"/>
      <c r="AN676" s="119"/>
      <c r="AO676" s="119">
        <v>7.22</v>
      </c>
      <c r="AQ676" s="202"/>
      <c r="AR676" s="74"/>
      <c r="AS676" s="142">
        <f t="shared" si="2"/>
        <v>7.22</v>
      </c>
      <c r="AT676" s="7"/>
      <c r="AU676" s="7"/>
      <c r="AV676" s="8">
        <f t="shared" si="3"/>
        <v>2.4066666666666667</v>
      </c>
      <c r="AW676" s="39">
        <f t="shared" si="4"/>
        <v>1</v>
      </c>
    </row>
    <row r="677" spans="1:49" s="1" customFormat="1" ht="12.75">
      <c r="A677" s="9"/>
      <c r="B677" s="26" t="s">
        <v>442</v>
      </c>
      <c r="C677" s="27" t="s">
        <v>892</v>
      </c>
      <c r="D677" s="59" t="s">
        <v>723</v>
      </c>
      <c r="E677" s="19" t="s">
        <v>38</v>
      </c>
      <c r="F677" s="88"/>
      <c r="M677" s="1">
        <v>4.89</v>
      </c>
      <c r="P677" s="119"/>
      <c r="Q677" s="119"/>
      <c r="R677" s="119"/>
      <c r="S677" s="119"/>
      <c r="T677" s="119"/>
      <c r="U677" s="119"/>
      <c r="AK677" s="119"/>
      <c r="AL677" s="119"/>
      <c r="AM677" s="119"/>
      <c r="AN677" s="119"/>
      <c r="AO677" s="119">
        <v>2.27</v>
      </c>
      <c r="AQ677" s="202"/>
      <c r="AR677" s="74"/>
      <c r="AS677" s="142">
        <f t="shared" si="2"/>
        <v>4.89</v>
      </c>
      <c r="AT677" s="7">
        <f>LARGE(F677:AR677,2)</f>
        <v>2.27</v>
      </c>
      <c r="AU677" s="7"/>
      <c r="AV677" s="8">
        <f t="shared" si="3"/>
        <v>2.3866666666666667</v>
      </c>
      <c r="AW677" s="39">
        <f t="shared" si="4"/>
        <v>2</v>
      </c>
    </row>
    <row r="678" spans="1:49" s="1" customFormat="1" ht="12.75">
      <c r="A678" s="9"/>
      <c r="B678" s="26" t="s">
        <v>442</v>
      </c>
      <c r="C678" s="27" t="s">
        <v>955</v>
      </c>
      <c r="D678" s="59" t="s">
        <v>956</v>
      </c>
      <c r="E678" s="19" t="s">
        <v>10</v>
      </c>
      <c r="F678" s="88"/>
      <c r="P678" s="119"/>
      <c r="Q678" s="119"/>
      <c r="R678" s="119"/>
      <c r="S678" s="119"/>
      <c r="T678" s="119"/>
      <c r="U678" s="119">
        <v>7.09</v>
      </c>
      <c r="AK678" s="119"/>
      <c r="AL678" s="119"/>
      <c r="AM678" s="119"/>
      <c r="AN678" s="119"/>
      <c r="AO678" s="119"/>
      <c r="AQ678" s="202"/>
      <c r="AR678" s="74"/>
      <c r="AS678" s="142">
        <f t="shared" si="2"/>
        <v>7.09</v>
      </c>
      <c r="AT678" s="7"/>
      <c r="AU678" s="7"/>
      <c r="AV678" s="8">
        <f t="shared" si="3"/>
        <v>2.3633333333333333</v>
      </c>
      <c r="AW678" s="39">
        <f t="shared" si="4"/>
        <v>1</v>
      </c>
    </row>
    <row r="679" spans="1:49" s="21" customFormat="1" ht="12.75">
      <c r="A679" s="9"/>
      <c r="B679" s="26" t="s">
        <v>38</v>
      </c>
      <c r="C679" s="27" t="s">
        <v>689</v>
      </c>
      <c r="D679" s="59" t="s">
        <v>690</v>
      </c>
      <c r="E679" s="19" t="s">
        <v>535</v>
      </c>
      <c r="F679" s="88"/>
      <c r="P679" s="120"/>
      <c r="Q679" s="120"/>
      <c r="R679" s="120"/>
      <c r="S679" s="120"/>
      <c r="T679" s="120"/>
      <c r="U679" s="120"/>
      <c r="AD679" s="21">
        <v>7.09</v>
      </c>
      <c r="AK679" s="120"/>
      <c r="AL679" s="120"/>
      <c r="AM679" s="120"/>
      <c r="AN679" s="120"/>
      <c r="AO679" s="120"/>
      <c r="AQ679" s="204"/>
      <c r="AR679" s="139"/>
      <c r="AS679" s="142">
        <f>LARGE(F679:AR679,1)</f>
        <v>7.09</v>
      </c>
      <c r="AT679" s="7"/>
      <c r="AU679" s="7"/>
      <c r="AV679" s="8">
        <f>SUM(AS679:AU679)/3</f>
        <v>2.3633333333333333</v>
      </c>
      <c r="AW679" s="39">
        <f>COUNTA(F679:AR679)</f>
        <v>1</v>
      </c>
    </row>
    <row r="680" spans="1:49" s="1" customFormat="1" ht="12.75">
      <c r="A680" s="9"/>
      <c r="B680" s="26" t="s">
        <v>38</v>
      </c>
      <c r="C680" s="27" t="s">
        <v>577</v>
      </c>
      <c r="D680" s="59" t="s">
        <v>647</v>
      </c>
      <c r="E680" s="19" t="s">
        <v>10</v>
      </c>
      <c r="F680" s="88"/>
      <c r="H680" s="1">
        <v>6.93</v>
      </c>
      <c r="P680" s="119"/>
      <c r="Q680" s="119"/>
      <c r="R680" s="119"/>
      <c r="S680" s="119"/>
      <c r="T680" s="119"/>
      <c r="U680" s="119"/>
      <c r="AK680" s="119"/>
      <c r="AL680" s="119"/>
      <c r="AM680" s="119"/>
      <c r="AN680" s="119"/>
      <c r="AO680" s="119"/>
      <c r="AQ680" s="202"/>
      <c r="AR680" s="74"/>
      <c r="AS680" s="142">
        <f>LARGE(F680:AR680,1)</f>
        <v>6.93</v>
      </c>
      <c r="AT680" s="7"/>
      <c r="AU680" s="7"/>
      <c r="AV680" s="8">
        <f>SUM(AS680:AU680)/3</f>
        <v>2.31</v>
      </c>
      <c r="AW680" s="39">
        <f>COUNTA(F680:AR680)</f>
        <v>1</v>
      </c>
    </row>
    <row r="681" spans="1:49" s="1" customFormat="1" ht="12.75">
      <c r="A681" s="9"/>
      <c r="B681" s="26" t="s">
        <v>442</v>
      </c>
      <c r="C681" s="27" t="s">
        <v>994</v>
      </c>
      <c r="D681" s="59" t="s">
        <v>506</v>
      </c>
      <c r="E681" s="19" t="s">
        <v>15</v>
      </c>
      <c r="F681" s="88"/>
      <c r="P681" s="119"/>
      <c r="Q681" s="119"/>
      <c r="R681" s="119"/>
      <c r="S681" s="119"/>
      <c r="T681" s="119"/>
      <c r="U681" s="119"/>
      <c r="X681" s="1">
        <v>6.93</v>
      </c>
      <c r="AK681" s="119"/>
      <c r="AL681" s="119"/>
      <c r="AM681" s="119"/>
      <c r="AN681" s="119"/>
      <c r="AO681" s="119"/>
      <c r="AQ681" s="202"/>
      <c r="AR681" s="74"/>
      <c r="AS681" s="142">
        <f>LARGE(F681:AR681,1)</f>
        <v>6.93</v>
      </c>
      <c r="AT681" s="7"/>
      <c r="AU681" s="7"/>
      <c r="AV681" s="8">
        <f>SUM(AS681:AU681)/3</f>
        <v>2.31</v>
      </c>
      <c r="AW681" s="39">
        <f>COUNTA(F681:AR681)</f>
        <v>1</v>
      </c>
    </row>
    <row r="682" spans="1:49" s="1" customFormat="1" ht="12.75">
      <c r="A682" s="9"/>
      <c r="B682" s="26" t="s">
        <v>10</v>
      </c>
      <c r="C682" s="27" t="s">
        <v>953</v>
      </c>
      <c r="D682" s="59" t="s">
        <v>954</v>
      </c>
      <c r="E682" s="19" t="s">
        <v>10</v>
      </c>
      <c r="F682" s="88"/>
      <c r="P682" s="119"/>
      <c r="Q682" s="119"/>
      <c r="R682" s="119"/>
      <c r="S682" s="119"/>
      <c r="T682" s="119"/>
      <c r="U682" s="119">
        <v>3.02</v>
      </c>
      <c r="AC682" s="1">
        <v>3.8</v>
      </c>
      <c r="AK682" s="119"/>
      <c r="AL682" s="119"/>
      <c r="AM682" s="119"/>
      <c r="AN682" s="119"/>
      <c r="AO682" s="119"/>
      <c r="AQ682" s="202"/>
      <c r="AR682" s="74"/>
      <c r="AS682" s="142">
        <f>LARGE(F682:AR682,1)</f>
        <v>3.8</v>
      </c>
      <c r="AT682" s="7">
        <f>LARGE(F682:AR682,2)</f>
        <v>3.02</v>
      </c>
      <c r="AU682" s="7"/>
      <c r="AV682" s="8">
        <f>SUM(AS682:AU682)/3</f>
        <v>2.2733333333333334</v>
      </c>
      <c r="AW682" s="39">
        <f>COUNTA(F682:AR682)</f>
        <v>2</v>
      </c>
    </row>
    <row r="683" spans="1:49" s="1" customFormat="1" ht="12.75">
      <c r="A683" s="9"/>
      <c r="B683" s="26" t="s">
        <v>38</v>
      </c>
      <c r="C683" s="27" t="s">
        <v>577</v>
      </c>
      <c r="D683" s="59" t="s">
        <v>649</v>
      </c>
      <c r="E683" s="19" t="s">
        <v>10</v>
      </c>
      <c r="F683" s="88"/>
      <c r="H683" s="1">
        <v>3.4</v>
      </c>
      <c r="P683" s="119"/>
      <c r="Q683" s="119"/>
      <c r="R683" s="119"/>
      <c r="S683" s="119"/>
      <c r="T683" s="119"/>
      <c r="U683" s="119"/>
      <c r="AH683" s="1">
        <v>3.27</v>
      </c>
      <c r="AK683" s="119"/>
      <c r="AL683" s="119"/>
      <c r="AM683" s="119"/>
      <c r="AN683" s="119"/>
      <c r="AO683" s="119"/>
      <c r="AQ683" s="202"/>
      <c r="AR683" s="74"/>
      <c r="AS683" s="142">
        <f>LARGE(F683:AR683,1)</f>
        <v>3.4</v>
      </c>
      <c r="AT683" s="7">
        <f>LARGE(F683:AR683,2)</f>
        <v>3.27</v>
      </c>
      <c r="AU683" s="7"/>
      <c r="AV683" s="8">
        <f>SUM(AS683:AU683)/3</f>
        <v>2.223333333333333</v>
      </c>
      <c r="AW683" s="39">
        <f>COUNTA(F683:AR683)</f>
        <v>2</v>
      </c>
    </row>
    <row r="684" spans="1:49" s="1" customFormat="1" ht="12.75">
      <c r="A684" s="9"/>
      <c r="B684" s="26" t="s">
        <v>38</v>
      </c>
      <c r="C684" s="27" t="s">
        <v>227</v>
      </c>
      <c r="D684" s="59" t="s">
        <v>435</v>
      </c>
      <c r="E684" s="19" t="s">
        <v>10</v>
      </c>
      <c r="F684" s="88"/>
      <c r="J684" s="1">
        <v>6.67</v>
      </c>
      <c r="P684" s="119"/>
      <c r="Q684" s="119"/>
      <c r="R684" s="119"/>
      <c r="S684" s="119"/>
      <c r="T684" s="119"/>
      <c r="U684" s="119"/>
      <c r="AK684" s="119"/>
      <c r="AL684" s="119"/>
      <c r="AM684" s="119"/>
      <c r="AN684" s="119"/>
      <c r="AO684" s="119"/>
      <c r="AQ684" s="202"/>
      <c r="AR684" s="74"/>
      <c r="AS684" s="142">
        <f>LARGE(F684:AR684,1)</f>
        <v>6.67</v>
      </c>
      <c r="AT684" s="7"/>
      <c r="AU684" s="7"/>
      <c r="AV684" s="8">
        <f>SUM(AS684:AU684)/3</f>
        <v>2.223333333333333</v>
      </c>
      <c r="AW684" s="39">
        <f>COUNTA(F684:AR684)</f>
        <v>1</v>
      </c>
    </row>
    <row r="685" spans="1:49" s="1" customFormat="1" ht="12.75">
      <c r="A685" s="9"/>
      <c r="B685" s="26" t="s">
        <v>10</v>
      </c>
      <c r="C685" s="27" t="s">
        <v>460</v>
      </c>
      <c r="D685" s="59" t="s">
        <v>142</v>
      </c>
      <c r="E685" s="19" t="s">
        <v>10</v>
      </c>
      <c r="F685" s="88"/>
      <c r="K685" s="1">
        <v>6.6</v>
      </c>
      <c r="P685" s="119"/>
      <c r="Q685" s="119"/>
      <c r="R685" s="119"/>
      <c r="S685" s="119"/>
      <c r="T685" s="119"/>
      <c r="U685" s="119"/>
      <c r="AK685" s="119"/>
      <c r="AL685" s="119"/>
      <c r="AM685" s="119"/>
      <c r="AN685" s="119"/>
      <c r="AO685" s="119"/>
      <c r="AQ685" s="202"/>
      <c r="AR685" s="74"/>
      <c r="AS685" s="142">
        <f>LARGE(F685:AR685,1)</f>
        <v>6.6</v>
      </c>
      <c r="AT685" s="7"/>
      <c r="AU685" s="7"/>
      <c r="AV685" s="8">
        <f>SUM(AS685:AU685)/3</f>
        <v>2.1999999999999997</v>
      </c>
      <c r="AW685" s="39">
        <f>COUNTA(F685:AR685)</f>
        <v>1</v>
      </c>
    </row>
    <row r="686" spans="1:49" s="1" customFormat="1" ht="12.75">
      <c r="A686" s="9"/>
      <c r="B686" s="26" t="s">
        <v>10</v>
      </c>
      <c r="C686" s="27" t="s">
        <v>814</v>
      </c>
      <c r="D686" s="59" t="s">
        <v>466</v>
      </c>
      <c r="E686" s="19" t="s">
        <v>22</v>
      </c>
      <c r="F686" s="88"/>
      <c r="J686" s="1">
        <v>6.6</v>
      </c>
      <c r="P686" s="119"/>
      <c r="Q686" s="119"/>
      <c r="R686" s="119"/>
      <c r="S686" s="119"/>
      <c r="T686" s="119"/>
      <c r="U686" s="119"/>
      <c r="AK686" s="119"/>
      <c r="AL686" s="119"/>
      <c r="AM686" s="119"/>
      <c r="AN686" s="119"/>
      <c r="AO686" s="119"/>
      <c r="AQ686" s="202"/>
      <c r="AR686" s="74"/>
      <c r="AS686" s="142">
        <f>LARGE(F686:AR686,1)</f>
        <v>6.6</v>
      </c>
      <c r="AT686" s="7"/>
      <c r="AU686" s="7"/>
      <c r="AV686" s="8">
        <f>SUM(AS686:AU686)/3</f>
        <v>2.1999999999999997</v>
      </c>
      <c r="AW686" s="39">
        <f>COUNTA(F686:AR686)</f>
        <v>1</v>
      </c>
    </row>
    <row r="687" spans="1:49" s="1" customFormat="1" ht="12.75">
      <c r="A687" s="9"/>
      <c r="B687" s="26" t="s">
        <v>442</v>
      </c>
      <c r="C687" s="27" t="s">
        <v>856</v>
      </c>
      <c r="D687" s="59" t="s">
        <v>857</v>
      </c>
      <c r="E687" s="19" t="s">
        <v>15</v>
      </c>
      <c r="F687" s="88"/>
      <c r="L687" s="1">
        <v>6.6</v>
      </c>
      <c r="P687" s="119"/>
      <c r="Q687" s="119"/>
      <c r="R687" s="119"/>
      <c r="S687" s="119"/>
      <c r="T687" s="119"/>
      <c r="U687" s="119"/>
      <c r="AK687" s="119"/>
      <c r="AL687" s="119"/>
      <c r="AM687" s="119"/>
      <c r="AN687" s="119"/>
      <c r="AO687" s="119"/>
      <c r="AQ687" s="202"/>
      <c r="AR687" s="74"/>
      <c r="AS687" s="142">
        <f>LARGE(F687:AR687,1)</f>
        <v>6.6</v>
      </c>
      <c r="AT687" s="7"/>
      <c r="AU687" s="7"/>
      <c r="AV687" s="8">
        <f>SUM(AS687:AU687)/3</f>
        <v>2.1999999999999997</v>
      </c>
      <c r="AW687" s="39">
        <f>COUNTA(F687:AR687)</f>
        <v>1</v>
      </c>
    </row>
    <row r="688" spans="1:49" s="21" customFormat="1" ht="12.75">
      <c r="A688" s="9"/>
      <c r="B688" s="26" t="s">
        <v>442</v>
      </c>
      <c r="C688" s="27" t="s">
        <v>706</v>
      </c>
      <c r="D688" s="59" t="s">
        <v>995</v>
      </c>
      <c r="E688" s="19" t="s">
        <v>15</v>
      </c>
      <c r="F688" s="88"/>
      <c r="P688" s="120"/>
      <c r="Q688" s="120"/>
      <c r="R688" s="120"/>
      <c r="S688" s="120"/>
      <c r="T688" s="120"/>
      <c r="U688" s="120"/>
      <c r="X688" s="21">
        <v>6.4</v>
      </c>
      <c r="AK688" s="120"/>
      <c r="AL688" s="120"/>
      <c r="AM688" s="120"/>
      <c r="AN688" s="120"/>
      <c r="AO688" s="120"/>
      <c r="AQ688" s="204"/>
      <c r="AR688" s="139"/>
      <c r="AS688" s="142">
        <f>LARGE(F688:AR688,1)</f>
        <v>6.4</v>
      </c>
      <c r="AT688" s="7"/>
      <c r="AU688" s="7"/>
      <c r="AV688" s="8">
        <f>SUM(AS688:AU688)/3</f>
        <v>2.1333333333333333</v>
      </c>
      <c r="AW688" s="39">
        <f>COUNTA(F688:AR688)</f>
        <v>1</v>
      </c>
    </row>
    <row r="689" spans="1:49" s="21" customFormat="1" ht="12.75">
      <c r="A689" s="9"/>
      <c r="B689" s="26" t="s">
        <v>442</v>
      </c>
      <c r="C689" s="27" t="s">
        <v>1153</v>
      </c>
      <c r="D689" s="59" t="s">
        <v>1138</v>
      </c>
      <c r="E689" s="19" t="s">
        <v>38</v>
      </c>
      <c r="F689" s="88"/>
      <c r="P689" s="120"/>
      <c r="Q689" s="120"/>
      <c r="R689" s="120"/>
      <c r="S689" s="120"/>
      <c r="T689" s="120"/>
      <c r="U689" s="120"/>
      <c r="AK689" s="120"/>
      <c r="AL689" s="120"/>
      <c r="AM689" s="120"/>
      <c r="AN689" s="120"/>
      <c r="AO689" s="120">
        <v>6.36</v>
      </c>
      <c r="AQ689" s="204"/>
      <c r="AR689" s="139"/>
      <c r="AS689" s="142">
        <f>LARGE(F689:AR689,1)</f>
        <v>6.36</v>
      </c>
      <c r="AT689" s="7"/>
      <c r="AU689" s="7"/>
      <c r="AV689" s="8">
        <f>SUM(AS689:AU689)/3</f>
        <v>2.12</v>
      </c>
      <c r="AW689" s="39">
        <f>COUNTA(F689:AR689)</f>
        <v>1</v>
      </c>
    </row>
    <row r="690" spans="1:49" s="1" customFormat="1" ht="12.75">
      <c r="A690" s="9"/>
      <c r="B690" s="26" t="s">
        <v>10</v>
      </c>
      <c r="C690" s="27" t="s">
        <v>577</v>
      </c>
      <c r="D690" s="59" t="s">
        <v>648</v>
      </c>
      <c r="E690" s="19" t="s">
        <v>10</v>
      </c>
      <c r="F690" s="88"/>
      <c r="H690" s="1">
        <v>6.36</v>
      </c>
      <c r="P690" s="119"/>
      <c r="Q690" s="119"/>
      <c r="R690" s="119"/>
      <c r="S690" s="119"/>
      <c r="T690" s="119"/>
      <c r="U690" s="119"/>
      <c r="AK690" s="119"/>
      <c r="AL690" s="119"/>
      <c r="AM690" s="119"/>
      <c r="AN690" s="119"/>
      <c r="AO690" s="119"/>
      <c r="AQ690" s="202"/>
      <c r="AR690" s="74"/>
      <c r="AS690" s="142">
        <f>LARGE(F690:AR690,1)</f>
        <v>6.36</v>
      </c>
      <c r="AT690" s="7"/>
      <c r="AU690" s="7"/>
      <c r="AV690" s="8">
        <f>SUM(AS690:AU690)/3</f>
        <v>2.12</v>
      </c>
      <c r="AW690" s="39">
        <f>COUNTA(F690:AR690)</f>
        <v>1</v>
      </c>
    </row>
    <row r="691" spans="1:49" s="1" customFormat="1" ht="12.75">
      <c r="A691" s="9"/>
      <c r="B691" s="26" t="s">
        <v>38</v>
      </c>
      <c r="C691" s="36" t="s">
        <v>831</v>
      </c>
      <c r="D691" s="67" t="s">
        <v>191</v>
      </c>
      <c r="E691" s="22" t="s">
        <v>10</v>
      </c>
      <c r="F691" s="90"/>
      <c r="K691" s="1">
        <v>5.13</v>
      </c>
      <c r="P691" s="119"/>
      <c r="Q691" s="119"/>
      <c r="R691" s="119"/>
      <c r="S691" s="119"/>
      <c r="T691" s="119"/>
      <c r="U691" s="119"/>
      <c r="AG691" s="1">
        <v>1.07</v>
      </c>
      <c r="AK691" s="119"/>
      <c r="AL691" s="119"/>
      <c r="AM691" s="119"/>
      <c r="AN691" s="119"/>
      <c r="AO691" s="119"/>
      <c r="AQ691" s="202"/>
      <c r="AR691" s="74"/>
      <c r="AS691" s="142">
        <f>LARGE(F691:AR691,1)</f>
        <v>5.13</v>
      </c>
      <c r="AT691" s="7">
        <f>LARGE(F691:AR691,2)</f>
        <v>1.07</v>
      </c>
      <c r="AU691" s="7"/>
      <c r="AV691" s="8">
        <f>SUM(AS691:AU691)/3</f>
        <v>2.066666666666667</v>
      </c>
      <c r="AW691" s="39">
        <f>COUNTA(F691:AR691)</f>
        <v>2</v>
      </c>
    </row>
    <row r="692" spans="1:49" s="1" customFormat="1" ht="12.75">
      <c r="A692" s="9"/>
      <c r="B692" s="26" t="s">
        <v>38</v>
      </c>
      <c r="C692" s="27" t="s">
        <v>742</v>
      </c>
      <c r="D692" s="59" t="s">
        <v>189</v>
      </c>
      <c r="E692" s="19" t="s">
        <v>10</v>
      </c>
      <c r="F692" s="88"/>
      <c r="P692" s="119"/>
      <c r="Q692" s="119">
        <v>6</v>
      </c>
      <c r="R692" s="119"/>
      <c r="S692" s="119"/>
      <c r="T692" s="119"/>
      <c r="U692" s="119"/>
      <c r="AK692" s="119"/>
      <c r="AL692" s="119"/>
      <c r="AM692" s="119"/>
      <c r="AN692" s="119"/>
      <c r="AO692" s="119"/>
      <c r="AQ692" s="202"/>
      <c r="AR692" s="74"/>
      <c r="AS692" s="142">
        <f>LARGE(F692:AR692,1)</f>
        <v>6</v>
      </c>
      <c r="AT692" s="7"/>
      <c r="AU692" s="7"/>
      <c r="AV692" s="8">
        <f>SUM(AS692:AU692)/3</f>
        <v>2</v>
      </c>
      <c r="AW692" s="39">
        <f>COUNTA(F692:AR692)</f>
        <v>1</v>
      </c>
    </row>
    <row r="693" spans="1:49" s="1" customFormat="1" ht="12.75">
      <c r="A693" s="9"/>
      <c r="B693" s="26" t="s">
        <v>442</v>
      </c>
      <c r="C693" s="27" t="s">
        <v>1021</v>
      </c>
      <c r="D693" s="59" t="s">
        <v>1022</v>
      </c>
      <c r="E693" s="19" t="s">
        <v>63</v>
      </c>
      <c r="F693" s="88"/>
      <c r="P693" s="119"/>
      <c r="Q693" s="119"/>
      <c r="R693" s="119"/>
      <c r="S693" s="119"/>
      <c r="T693" s="119"/>
      <c r="U693" s="119"/>
      <c r="Y693" s="1">
        <v>5.87</v>
      </c>
      <c r="AK693" s="119"/>
      <c r="AL693" s="119"/>
      <c r="AM693" s="119"/>
      <c r="AN693" s="119"/>
      <c r="AO693" s="119"/>
      <c r="AQ693" s="202"/>
      <c r="AR693" s="74"/>
      <c r="AS693" s="142">
        <f>LARGE(F693:AR693,1)</f>
        <v>5.87</v>
      </c>
      <c r="AT693" s="7"/>
      <c r="AU693" s="7"/>
      <c r="AV693" s="8">
        <f>SUM(AS693:AU693)/3</f>
        <v>1.9566666666666668</v>
      </c>
      <c r="AW693" s="39">
        <f>COUNTA(F693:AR693)</f>
        <v>1</v>
      </c>
    </row>
    <row r="694" spans="1:49" s="1" customFormat="1" ht="12.75">
      <c r="A694" s="9"/>
      <c r="B694" s="26" t="s">
        <v>38</v>
      </c>
      <c r="C694" s="27" t="s">
        <v>524</v>
      </c>
      <c r="D694" s="59" t="s">
        <v>525</v>
      </c>
      <c r="E694" s="19" t="s">
        <v>15</v>
      </c>
      <c r="F694" s="88"/>
      <c r="P694" s="119"/>
      <c r="Q694" s="119"/>
      <c r="R694" s="119"/>
      <c r="S694" s="119"/>
      <c r="T694" s="119"/>
      <c r="U694" s="119"/>
      <c r="AJ694" s="1">
        <v>5.87</v>
      </c>
      <c r="AK694" s="119"/>
      <c r="AL694" s="119"/>
      <c r="AM694" s="119"/>
      <c r="AN694" s="119"/>
      <c r="AO694" s="119"/>
      <c r="AQ694" s="202"/>
      <c r="AR694" s="74"/>
      <c r="AS694" s="142">
        <f>LARGE(F694:AR694,1)</f>
        <v>5.87</v>
      </c>
      <c r="AT694" s="7"/>
      <c r="AU694" s="7"/>
      <c r="AV694" s="8">
        <f>SUM(AS694:AU694)/3</f>
        <v>1.9566666666666668</v>
      </c>
      <c r="AW694" s="39">
        <f>COUNTA(F694:AR694)</f>
        <v>1</v>
      </c>
    </row>
    <row r="695" spans="1:49" s="1" customFormat="1" ht="12.75">
      <c r="A695" s="9"/>
      <c r="B695" s="26" t="s">
        <v>10</v>
      </c>
      <c r="C695" s="27" t="s">
        <v>1073</v>
      </c>
      <c r="D695" s="59" t="s">
        <v>1074</v>
      </c>
      <c r="E695" s="19" t="s">
        <v>10</v>
      </c>
      <c r="F695" s="88"/>
      <c r="P695" s="119"/>
      <c r="Q695" s="119"/>
      <c r="R695" s="119"/>
      <c r="S695" s="119"/>
      <c r="T695" s="119"/>
      <c r="U695" s="119"/>
      <c r="AH695" s="1">
        <v>5.87</v>
      </c>
      <c r="AK695" s="119"/>
      <c r="AL695" s="119"/>
      <c r="AM695" s="119"/>
      <c r="AN695" s="119"/>
      <c r="AO695" s="119"/>
      <c r="AQ695" s="202"/>
      <c r="AR695" s="74"/>
      <c r="AS695" s="142">
        <f>LARGE(F695:AR695,1)</f>
        <v>5.87</v>
      </c>
      <c r="AT695" s="7"/>
      <c r="AU695" s="7"/>
      <c r="AV695" s="8">
        <f>SUM(AS695:AU695)/3</f>
        <v>1.9566666666666668</v>
      </c>
      <c r="AW695" s="39">
        <f>COUNTA(F695:AR695)</f>
        <v>1</v>
      </c>
    </row>
    <row r="696" spans="1:49" s="1" customFormat="1" ht="12.75">
      <c r="A696" s="9"/>
      <c r="B696" s="62" t="s">
        <v>442</v>
      </c>
      <c r="C696" s="27" t="s">
        <v>574</v>
      </c>
      <c r="D696" s="59" t="s">
        <v>57</v>
      </c>
      <c r="E696" s="28" t="s">
        <v>10</v>
      </c>
      <c r="F696" s="89"/>
      <c r="P696" s="119"/>
      <c r="Q696" s="119"/>
      <c r="R696" s="119"/>
      <c r="S696" s="119"/>
      <c r="T696" s="119"/>
      <c r="U696" s="119"/>
      <c r="AK696" s="119"/>
      <c r="AL696" s="119"/>
      <c r="AM696" s="119"/>
      <c r="AN696" s="119">
        <v>5.78</v>
      </c>
      <c r="AO696" s="119"/>
      <c r="AQ696" s="202"/>
      <c r="AR696" s="74"/>
      <c r="AS696" s="142">
        <f>LARGE(F696:AR696,1)</f>
        <v>5.78</v>
      </c>
      <c r="AT696" s="7"/>
      <c r="AU696" s="7"/>
      <c r="AV696" s="8">
        <f>SUM(AS696:AU696)/3</f>
        <v>1.9266666666666667</v>
      </c>
      <c r="AW696" s="39">
        <f>COUNTA(F696:AR696)</f>
        <v>1</v>
      </c>
    </row>
    <row r="697" spans="1:49" s="1" customFormat="1" ht="12.75">
      <c r="A697" s="9">
        <v>257</v>
      </c>
      <c r="B697" s="20" t="s">
        <v>38</v>
      </c>
      <c r="C697" s="37" t="s">
        <v>582</v>
      </c>
      <c r="D697" s="67" t="s">
        <v>583</v>
      </c>
      <c r="E697" s="22" t="s">
        <v>15</v>
      </c>
      <c r="F697" s="90"/>
      <c r="P697" s="119"/>
      <c r="Q697" s="119"/>
      <c r="R697" s="119"/>
      <c r="S697" s="119"/>
      <c r="T697" s="119"/>
      <c r="U697" s="119"/>
      <c r="X697" s="1">
        <v>4.89</v>
      </c>
      <c r="AD697" s="1">
        <v>0.67</v>
      </c>
      <c r="AK697" s="119">
        <v>0.18</v>
      </c>
      <c r="AL697" s="119"/>
      <c r="AM697" s="119"/>
      <c r="AN697" s="119"/>
      <c r="AO697" s="119"/>
      <c r="AQ697" s="202"/>
      <c r="AR697" s="74"/>
      <c r="AS697" s="142">
        <f>LARGE(F697:AR697,1)</f>
        <v>4.89</v>
      </c>
      <c r="AT697" s="7">
        <f>LARGE(F697:AR697,2)</f>
        <v>0.67</v>
      </c>
      <c r="AU697" s="7">
        <f>LARGE(F697:AR697,3)</f>
        <v>0.18</v>
      </c>
      <c r="AV697" s="8">
        <f>SUM(AS697:AU697)/3</f>
        <v>1.913333333333333</v>
      </c>
      <c r="AW697" s="39">
        <f>COUNTA(F697:AR697)</f>
        <v>3</v>
      </c>
    </row>
    <row r="698" spans="1:49" s="1" customFormat="1" ht="12.75">
      <c r="A698" s="9">
        <v>258</v>
      </c>
      <c r="B698" s="26" t="s">
        <v>10</v>
      </c>
      <c r="C698" s="30" t="s">
        <v>274</v>
      </c>
      <c r="D698" s="59" t="s">
        <v>275</v>
      </c>
      <c r="E698" s="19" t="s">
        <v>15</v>
      </c>
      <c r="F698" s="88"/>
      <c r="J698" s="1">
        <v>1.11</v>
      </c>
      <c r="P698" s="119"/>
      <c r="Q698" s="119"/>
      <c r="R698" s="119"/>
      <c r="S698" s="119"/>
      <c r="T698" s="119"/>
      <c r="U698" s="119"/>
      <c r="X698" s="1">
        <v>3.38</v>
      </c>
      <c r="AK698" s="119">
        <v>1.22</v>
      </c>
      <c r="AL698" s="119"/>
      <c r="AM698" s="119"/>
      <c r="AN698" s="119"/>
      <c r="AO698" s="119"/>
      <c r="AQ698" s="202"/>
      <c r="AR698" s="74"/>
      <c r="AS698" s="142">
        <f>LARGE(F698:AR698,1)</f>
        <v>3.38</v>
      </c>
      <c r="AT698" s="7">
        <f>LARGE(F698:AR698,2)</f>
        <v>1.22</v>
      </c>
      <c r="AU698" s="7">
        <f>LARGE(F698:AR698,3)</f>
        <v>1.11</v>
      </c>
      <c r="AV698" s="8">
        <f>SUM(AS698:AU698)/3</f>
        <v>1.9033333333333333</v>
      </c>
      <c r="AW698" s="39">
        <f>COUNTA(F698:AR698)</f>
        <v>3</v>
      </c>
    </row>
    <row r="699" spans="1:49" s="1" customFormat="1" ht="12.75">
      <c r="A699" s="9"/>
      <c r="B699" s="26" t="s">
        <v>38</v>
      </c>
      <c r="C699" s="27" t="s">
        <v>836</v>
      </c>
      <c r="D699" s="59" t="s">
        <v>838</v>
      </c>
      <c r="E699" s="19" t="s">
        <v>10</v>
      </c>
      <c r="F699" s="88"/>
      <c r="K699" s="1">
        <v>5.62</v>
      </c>
      <c r="P699" s="119"/>
      <c r="Q699" s="119"/>
      <c r="R699" s="119"/>
      <c r="S699" s="119"/>
      <c r="T699" s="119"/>
      <c r="U699" s="119"/>
      <c r="AK699" s="119"/>
      <c r="AL699" s="119"/>
      <c r="AM699" s="119"/>
      <c r="AN699" s="119"/>
      <c r="AO699" s="119"/>
      <c r="AQ699" s="202"/>
      <c r="AR699" s="74"/>
      <c r="AS699" s="142">
        <f>LARGE(F699:AR699,1)</f>
        <v>5.62</v>
      </c>
      <c r="AT699" s="7"/>
      <c r="AU699" s="7"/>
      <c r="AV699" s="8">
        <f>SUM(AS699:AU699)/3</f>
        <v>1.8733333333333333</v>
      </c>
      <c r="AW699" s="39">
        <f>COUNTA(F699:AR699)</f>
        <v>1</v>
      </c>
    </row>
    <row r="700" spans="1:49" s="1" customFormat="1" ht="12.75">
      <c r="A700" s="9"/>
      <c r="B700" s="26" t="s">
        <v>442</v>
      </c>
      <c r="C700" s="36" t="s">
        <v>730</v>
      </c>
      <c r="D700" s="67" t="s">
        <v>1167</v>
      </c>
      <c r="E700" s="19" t="s">
        <v>38</v>
      </c>
      <c r="F700" s="90"/>
      <c r="P700" s="119"/>
      <c r="Q700" s="119"/>
      <c r="R700" s="119"/>
      <c r="S700" s="119"/>
      <c r="T700" s="119"/>
      <c r="U700" s="119"/>
      <c r="AK700" s="119"/>
      <c r="AL700" s="119"/>
      <c r="AM700" s="119"/>
      <c r="AN700" s="119"/>
      <c r="AO700" s="119">
        <v>5.62</v>
      </c>
      <c r="AQ700" s="202"/>
      <c r="AR700" s="74"/>
      <c r="AS700" s="142">
        <f>LARGE(F700:AR700,1)</f>
        <v>5.62</v>
      </c>
      <c r="AT700" s="7"/>
      <c r="AU700" s="7"/>
      <c r="AV700" s="8">
        <f>SUM(AS700:AU700)/3</f>
        <v>1.8733333333333333</v>
      </c>
      <c r="AW700" s="39">
        <f>COUNTA(F700:AR700)</f>
        <v>1</v>
      </c>
    </row>
    <row r="701" spans="1:49" s="21" customFormat="1" ht="12.75">
      <c r="A701" s="9"/>
      <c r="B701" s="26" t="s">
        <v>442</v>
      </c>
      <c r="C701" s="27" t="s">
        <v>800</v>
      </c>
      <c r="D701" s="59" t="s">
        <v>91</v>
      </c>
      <c r="E701" s="19" t="s">
        <v>10</v>
      </c>
      <c r="F701" s="88"/>
      <c r="H701" s="21">
        <v>5.62</v>
      </c>
      <c r="P701" s="120"/>
      <c r="Q701" s="120"/>
      <c r="R701" s="120"/>
      <c r="S701" s="120"/>
      <c r="T701" s="120"/>
      <c r="U701" s="120"/>
      <c r="AK701" s="120"/>
      <c r="AL701" s="120"/>
      <c r="AM701" s="120"/>
      <c r="AN701" s="120"/>
      <c r="AO701" s="120"/>
      <c r="AQ701" s="204"/>
      <c r="AR701" s="139"/>
      <c r="AS701" s="142">
        <f>LARGE(F701:AR701,1)</f>
        <v>5.62</v>
      </c>
      <c r="AT701" s="7"/>
      <c r="AU701" s="7"/>
      <c r="AV701" s="8">
        <f>SUM(AS701:AU701)/3</f>
        <v>1.8733333333333333</v>
      </c>
      <c r="AW701" s="39">
        <f>COUNTA(F701:AR701)</f>
        <v>1</v>
      </c>
    </row>
    <row r="702" spans="1:49" s="1" customFormat="1" ht="12.75">
      <c r="A702" s="9"/>
      <c r="B702" s="26" t="s">
        <v>38</v>
      </c>
      <c r="C702" s="36" t="s">
        <v>885</v>
      </c>
      <c r="D702" s="67" t="s">
        <v>887</v>
      </c>
      <c r="E702" s="22" t="s">
        <v>38</v>
      </c>
      <c r="F702" s="90"/>
      <c r="M702" s="1">
        <v>5.56</v>
      </c>
      <c r="P702" s="119"/>
      <c r="Q702" s="119"/>
      <c r="R702" s="119"/>
      <c r="S702" s="119"/>
      <c r="T702" s="119"/>
      <c r="U702" s="119"/>
      <c r="AK702" s="119"/>
      <c r="AL702" s="119"/>
      <c r="AM702" s="119"/>
      <c r="AN702" s="119"/>
      <c r="AO702" s="119"/>
      <c r="AQ702" s="202"/>
      <c r="AR702" s="74"/>
      <c r="AS702" s="142">
        <f>LARGE(F702:AR702,1)</f>
        <v>5.56</v>
      </c>
      <c r="AT702" s="7"/>
      <c r="AU702" s="7"/>
      <c r="AV702" s="8">
        <f>SUM(AS702:AU702)/3</f>
        <v>1.8533333333333333</v>
      </c>
      <c r="AW702" s="39">
        <f>COUNTA(F702:AR702)</f>
        <v>1</v>
      </c>
    </row>
    <row r="703" spans="1:49" s="1" customFormat="1" ht="12.75">
      <c r="A703" s="9"/>
      <c r="B703" s="26" t="s">
        <v>442</v>
      </c>
      <c r="C703" s="27" t="s">
        <v>892</v>
      </c>
      <c r="D703" s="59" t="s">
        <v>893</v>
      </c>
      <c r="E703" s="19" t="s">
        <v>38</v>
      </c>
      <c r="F703" s="88"/>
      <c r="M703" s="1">
        <v>5.33</v>
      </c>
      <c r="P703" s="119"/>
      <c r="Q703" s="119"/>
      <c r="R703" s="119"/>
      <c r="S703" s="119"/>
      <c r="T703" s="119"/>
      <c r="U703" s="119"/>
      <c r="AK703" s="119"/>
      <c r="AL703" s="119"/>
      <c r="AM703" s="119"/>
      <c r="AN703" s="119"/>
      <c r="AO703" s="119">
        <v>0.09</v>
      </c>
      <c r="AQ703" s="202"/>
      <c r="AR703" s="74"/>
      <c r="AS703" s="142">
        <f>LARGE(F703:AR703,1)</f>
        <v>5.33</v>
      </c>
      <c r="AT703" s="7">
        <f>LARGE(F703:AR703,2)</f>
        <v>0.09</v>
      </c>
      <c r="AU703" s="7"/>
      <c r="AV703" s="8">
        <f>SUM(AS703:AU703)/3</f>
        <v>1.8066666666666666</v>
      </c>
      <c r="AW703" s="39">
        <f>COUNTA(F703:AR703)</f>
        <v>2</v>
      </c>
    </row>
    <row r="704" spans="1:49" s="1" customFormat="1" ht="12.75">
      <c r="A704" s="9"/>
      <c r="B704" s="26" t="s">
        <v>442</v>
      </c>
      <c r="C704" s="27" t="s">
        <v>867</v>
      </c>
      <c r="D704" s="59" t="s">
        <v>261</v>
      </c>
      <c r="E704" s="19" t="s">
        <v>38</v>
      </c>
      <c r="F704" s="88"/>
      <c r="M704" s="1">
        <v>5.4</v>
      </c>
      <c r="P704" s="119"/>
      <c r="Q704" s="119"/>
      <c r="R704" s="119"/>
      <c r="S704" s="119"/>
      <c r="T704" s="119"/>
      <c r="U704" s="119"/>
      <c r="AK704" s="119"/>
      <c r="AL704" s="119"/>
      <c r="AM704" s="119"/>
      <c r="AN704" s="119"/>
      <c r="AO704" s="119"/>
      <c r="AQ704" s="202"/>
      <c r="AR704" s="74"/>
      <c r="AS704" s="142">
        <f>LARGE(F704:AR704,1)</f>
        <v>5.4</v>
      </c>
      <c r="AT704" s="7"/>
      <c r="AU704" s="7"/>
      <c r="AV704" s="8">
        <f>SUM(AS704:AU704)/3</f>
        <v>1.8</v>
      </c>
      <c r="AW704" s="39">
        <f>COUNTA(F704:AR704)</f>
        <v>1</v>
      </c>
    </row>
    <row r="705" spans="1:49" s="1" customFormat="1" ht="12.75">
      <c r="A705" s="9"/>
      <c r="B705" s="26" t="s">
        <v>442</v>
      </c>
      <c r="C705" s="27" t="s">
        <v>157</v>
      </c>
      <c r="D705" s="59" t="s">
        <v>287</v>
      </c>
      <c r="E705" s="19" t="s">
        <v>10</v>
      </c>
      <c r="F705" s="88"/>
      <c r="P705" s="119"/>
      <c r="Q705" s="119"/>
      <c r="R705" s="119"/>
      <c r="S705" s="119"/>
      <c r="T705" s="119"/>
      <c r="U705" s="119"/>
      <c r="AK705" s="119"/>
      <c r="AL705" s="119"/>
      <c r="AM705" s="119">
        <v>5.33</v>
      </c>
      <c r="AN705" s="119"/>
      <c r="AO705" s="119"/>
      <c r="AQ705" s="202"/>
      <c r="AR705" s="74"/>
      <c r="AS705" s="142">
        <f>LARGE(F705:AR705,1)</f>
        <v>5.33</v>
      </c>
      <c r="AT705" s="7"/>
      <c r="AU705" s="7"/>
      <c r="AV705" s="8">
        <f>SUM(AS705:AU705)/3</f>
        <v>1.7766666666666666</v>
      </c>
      <c r="AW705" s="39">
        <f>COUNTA(F705:AR705)</f>
        <v>1</v>
      </c>
    </row>
    <row r="706" spans="1:49" s="1" customFormat="1" ht="12.75">
      <c r="A706" s="9"/>
      <c r="B706" s="26" t="s">
        <v>442</v>
      </c>
      <c r="C706" s="27" t="s">
        <v>883</v>
      </c>
      <c r="D706" s="59" t="s">
        <v>884</v>
      </c>
      <c r="E706" s="19" t="s">
        <v>38</v>
      </c>
      <c r="F706" s="88"/>
      <c r="M706" s="1">
        <v>2.13</v>
      </c>
      <c r="P706" s="119"/>
      <c r="Q706" s="119"/>
      <c r="R706" s="119"/>
      <c r="S706" s="119"/>
      <c r="T706" s="119"/>
      <c r="U706" s="119"/>
      <c r="AK706" s="119"/>
      <c r="AL706" s="119"/>
      <c r="AM706" s="119"/>
      <c r="AN706" s="119"/>
      <c r="AO706" s="119">
        <v>3.11</v>
      </c>
      <c r="AQ706" s="202"/>
      <c r="AR706" s="74"/>
      <c r="AS706" s="142">
        <f>LARGE(F706:AR706,1)</f>
        <v>3.11</v>
      </c>
      <c r="AT706" s="7">
        <f>LARGE(F706:AR706,2)</f>
        <v>2.13</v>
      </c>
      <c r="AU706" s="7"/>
      <c r="AV706" s="8">
        <f>SUM(AS706:AU706)/3</f>
        <v>1.7466666666666668</v>
      </c>
      <c r="AW706" s="39">
        <f>COUNTA(F706:AR706)</f>
        <v>2</v>
      </c>
    </row>
    <row r="707" spans="1:49" s="1" customFormat="1" ht="12.75">
      <c r="A707" s="9">
        <v>259</v>
      </c>
      <c r="B707" s="26" t="s">
        <v>10</v>
      </c>
      <c r="C707" s="27" t="s">
        <v>869</v>
      </c>
      <c r="D707" s="59" t="s">
        <v>870</v>
      </c>
      <c r="E707" s="19" t="s">
        <v>38</v>
      </c>
      <c r="F707" s="88"/>
      <c r="M707" s="1">
        <v>0.6</v>
      </c>
      <c r="P707" s="119">
        <v>0.98</v>
      </c>
      <c r="Q707" s="119"/>
      <c r="R707" s="119"/>
      <c r="S707" s="119"/>
      <c r="T707" s="119"/>
      <c r="U707" s="119"/>
      <c r="AC707" s="1">
        <v>0.53</v>
      </c>
      <c r="AK707" s="119"/>
      <c r="AL707" s="119"/>
      <c r="AM707" s="119"/>
      <c r="AN707" s="119"/>
      <c r="AO707" s="119">
        <v>3.58</v>
      </c>
      <c r="AQ707" s="202"/>
      <c r="AR707" s="74"/>
      <c r="AS707" s="142">
        <f>LARGE(F707:AR707,1)</f>
        <v>3.58</v>
      </c>
      <c r="AT707" s="7">
        <f>LARGE(F707:AR707,2)</f>
        <v>0.98</v>
      </c>
      <c r="AU707" s="7">
        <f>LARGE(F707:AR707,3)</f>
        <v>0.6</v>
      </c>
      <c r="AV707" s="8">
        <f>SUM(AS707:AU707)/3</f>
        <v>1.72</v>
      </c>
      <c r="AW707" s="39">
        <f>COUNTA(F707:AR707)</f>
        <v>4</v>
      </c>
    </row>
    <row r="708" spans="1:49" s="1" customFormat="1" ht="12.75">
      <c r="A708" s="9"/>
      <c r="B708" s="26" t="s">
        <v>442</v>
      </c>
      <c r="C708" s="27" t="s">
        <v>1188</v>
      </c>
      <c r="D708" s="59" t="s">
        <v>1189</v>
      </c>
      <c r="E708" s="19" t="s">
        <v>10</v>
      </c>
      <c r="F708" s="88"/>
      <c r="P708" s="119"/>
      <c r="Q708" s="119"/>
      <c r="R708" s="119"/>
      <c r="S708" s="119"/>
      <c r="T708" s="119"/>
      <c r="U708" s="119"/>
      <c r="AK708" s="119"/>
      <c r="AL708" s="119"/>
      <c r="AM708" s="119"/>
      <c r="AN708" s="119"/>
      <c r="AO708" s="119"/>
      <c r="AQ708" s="202">
        <v>5.11</v>
      </c>
      <c r="AR708" s="74"/>
      <c r="AS708" s="142">
        <f>LARGE(F708:AR708,1)</f>
        <v>5.11</v>
      </c>
      <c r="AT708" s="7"/>
      <c r="AU708" s="7"/>
      <c r="AV708" s="8">
        <f>SUM(AS708:AU708)/3</f>
        <v>1.7033333333333334</v>
      </c>
      <c r="AW708" s="39">
        <f>COUNTA(F708:AR708)</f>
        <v>1</v>
      </c>
    </row>
    <row r="709" spans="1:49" s="1" customFormat="1" ht="12.75">
      <c r="A709" s="9"/>
      <c r="B709" s="20" t="s">
        <v>38</v>
      </c>
      <c r="C709" s="37" t="s">
        <v>278</v>
      </c>
      <c r="D709" s="67" t="s">
        <v>1061</v>
      </c>
      <c r="E709" s="22" t="s">
        <v>10</v>
      </c>
      <c r="F709" s="90"/>
      <c r="P709" s="119"/>
      <c r="Q709" s="119"/>
      <c r="R709" s="119"/>
      <c r="S709" s="119"/>
      <c r="T709" s="119"/>
      <c r="U709" s="119"/>
      <c r="AG709" s="1">
        <v>3.91</v>
      </c>
      <c r="AK709" s="119"/>
      <c r="AL709" s="119"/>
      <c r="AM709" s="119"/>
      <c r="AN709" s="119"/>
      <c r="AO709" s="119"/>
      <c r="AQ709" s="202"/>
      <c r="AR709" s="74">
        <v>0.89</v>
      </c>
      <c r="AS709" s="142">
        <f>LARGE(F709:AR709,1)</f>
        <v>3.91</v>
      </c>
      <c r="AT709" s="7">
        <f>LARGE(F709:AR709,2)</f>
        <v>0.89</v>
      </c>
      <c r="AU709" s="7"/>
      <c r="AV709" s="8">
        <f>SUM(AS709:AU709)/3</f>
        <v>1.5999999999999999</v>
      </c>
      <c r="AW709" s="39">
        <f>COUNTA(F709:AR709)</f>
        <v>2</v>
      </c>
    </row>
    <row r="710" spans="1:49" s="1" customFormat="1" ht="12.75">
      <c r="A710" s="9"/>
      <c r="B710" s="26" t="s">
        <v>10</v>
      </c>
      <c r="C710" s="27" t="s">
        <v>1093</v>
      </c>
      <c r="D710" s="74" t="s">
        <v>142</v>
      </c>
      <c r="E710" s="19" t="s">
        <v>10</v>
      </c>
      <c r="F710" s="88"/>
      <c r="P710" s="119"/>
      <c r="Q710" s="119"/>
      <c r="R710" s="119"/>
      <c r="S710" s="119"/>
      <c r="T710" s="119"/>
      <c r="U710" s="119"/>
      <c r="AK710" s="119"/>
      <c r="AL710" s="119">
        <v>4.8</v>
      </c>
      <c r="AM710" s="119"/>
      <c r="AN710" s="119"/>
      <c r="AO710" s="119"/>
      <c r="AQ710" s="202"/>
      <c r="AR710" s="74"/>
      <c r="AS710" s="142">
        <f>LARGE(F710:AR710,1)</f>
        <v>4.8</v>
      </c>
      <c r="AT710" s="7"/>
      <c r="AU710" s="7"/>
      <c r="AV710" s="8">
        <f>SUM(AS710:AU710)/3</f>
        <v>1.5999999999999999</v>
      </c>
      <c r="AW710" s="39">
        <f>COUNTA(F710:AR710)</f>
        <v>1</v>
      </c>
    </row>
    <row r="711" spans="1:49" s="1" customFormat="1" ht="12.75">
      <c r="A711" s="9"/>
      <c r="B711" s="26" t="s">
        <v>442</v>
      </c>
      <c r="C711" s="27" t="s">
        <v>1139</v>
      </c>
      <c r="D711" s="59" t="s">
        <v>674</v>
      </c>
      <c r="E711" s="19" t="s">
        <v>38</v>
      </c>
      <c r="F711" s="88"/>
      <c r="P711" s="119"/>
      <c r="Q711" s="119"/>
      <c r="R711" s="119"/>
      <c r="S711" s="119"/>
      <c r="T711" s="119"/>
      <c r="U711" s="119"/>
      <c r="AK711" s="119"/>
      <c r="AL711" s="119"/>
      <c r="AM711" s="119"/>
      <c r="AN711" s="119"/>
      <c r="AO711" s="119">
        <v>4.67</v>
      </c>
      <c r="AQ711" s="202"/>
      <c r="AR711" s="74"/>
      <c r="AS711" s="142">
        <f>LARGE(F711:AR711,1)</f>
        <v>4.67</v>
      </c>
      <c r="AT711" s="7"/>
      <c r="AU711" s="7"/>
      <c r="AV711" s="8">
        <f>SUM(AS711:AU711)/3</f>
        <v>1.5566666666666666</v>
      </c>
      <c r="AW711" s="39">
        <f>COUNTA(F711:AR711)</f>
        <v>1</v>
      </c>
    </row>
    <row r="712" spans="1:49" s="1" customFormat="1" ht="12.75">
      <c r="A712" s="9"/>
      <c r="B712" s="26" t="s">
        <v>442</v>
      </c>
      <c r="C712" s="27" t="s">
        <v>590</v>
      </c>
      <c r="D712" s="59" t="s">
        <v>121</v>
      </c>
      <c r="E712" s="19" t="s">
        <v>15</v>
      </c>
      <c r="F712" s="88"/>
      <c r="J712" s="1">
        <v>4.6</v>
      </c>
      <c r="P712" s="119"/>
      <c r="Q712" s="119"/>
      <c r="R712" s="119"/>
      <c r="S712" s="119"/>
      <c r="T712" s="119"/>
      <c r="U712" s="119"/>
      <c r="AK712" s="119"/>
      <c r="AL712" s="119"/>
      <c r="AM712" s="119"/>
      <c r="AN712" s="119"/>
      <c r="AO712" s="119"/>
      <c r="AQ712" s="202"/>
      <c r="AR712" s="74"/>
      <c r="AS712" s="142">
        <f>LARGE(F712:AR712,1)</f>
        <v>4.6</v>
      </c>
      <c r="AT712" s="7"/>
      <c r="AU712" s="7"/>
      <c r="AV712" s="8">
        <f>SUM(AS712:AU712)/3</f>
        <v>1.5333333333333332</v>
      </c>
      <c r="AW712" s="39">
        <f>COUNTA(F712:AR712)</f>
        <v>1</v>
      </c>
    </row>
    <row r="713" spans="1:49" s="1" customFormat="1" ht="12.75">
      <c r="A713" s="9"/>
      <c r="B713" s="26" t="s">
        <v>442</v>
      </c>
      <c r="C713" s="27" t="s">
        <v>1015</v>
      </c>
      <c r="D713" s="59" t="s">
        <v>9</v>
      </c>
      <c r="E713" s="19" t="s">
        <v>10</v>
      </c>
      <c r="F713" s="88"/>
      <c r="P713" s="119"/>
      <c r="Q713" s="119"/>
      <c r="R713" s="119"/>
      <c r="S713" s="119"/>
      <c r="T713" s="119"/>
      <c r="U713" s="119"/>
      <c r="AC713" s="1">
        <v>4.6</v>
      </c>
      <c r="AK713" s="119"/>
      <c r="AL713" s="119"/>
      <c r="AM713" s="119"/>
      <c r="AN713" s="119"/>
      <c r="AO713" s="119"/>
      <c r="AQ713" s="202"/>
      <c r="AR713" s="74"/>
      <c r="AS713" s="142">
        <f>LARGE(F713:AR713,1)</f>
        <v>4.6</v>
      </c>
      <c r="AT713" s="7"/>
      <c r="AU713" s="7"/>
      <c r="AV713" s="8">
        <f>SUM(AS713:AU713)/3</f>
        <v>1.5333333333333332</v>
      </c>
      <c r="AW713" s="39">
        <f>COUNTA(F713:AR713)</f>
        <v>1</v>
      </c>
    </row>
    <row r="714" spans="1:49" s="1" customFormat="1" ht="12.75">
      <c r="A714" s="9"/>
      <c r="B714" s="26" t="s">
        <v>10</v>
      </c>
      <c r="C714" s="27" t="s">
        <v>387</v>
      </c>
      <c r="D714" s="59" t="s">
        <v>810</v>
      </c>
      <c r="E714" s="19" t="s">
        <v>10</v>
      </c>
      <c r="F714" s="88"/>
      <c r="I714" s="1">
        <v>4.6</v>
      </c>
      <c r="P714" s="119"/>
      <c r="Q714" s="119"/>
      <c r="R714" s="119"/>
      <c r="S714" s="119"/>
      <c r="T714" s="119"/>
      <c r="U714" s="119"/>
      <c r="AK714" s="119"/>
      <c r="AL714" s="119"/>
      <c r="AM714" s="119"/>
      <c r="AN714" s="119"/>
      <c r="AO714" s="119"/>
      <c r="AQ714" s="202"/>
      <c r="AR714" s="74"/>
      <c r="AS714" s="142">
        <f>LARGE(F714:AR714,1)</f>
        <v>4.6</v>
      </c>
      <c r="AT714" s="7"/>
      <c r="AU714" s="7"/>
      <c r="AV714" s="8">
        <f>SUM(AS714:AU714)/3</f>
        <v>1.5333333333333332</v>
      </c>
      <c r="AW714" s="39">
        <f>COUNTA(F714:AR714)</f>
        <v>1</v>
      </c>
    </row>
    <row r="715" spans="1:49" s="1" customFormat="1" ht="12.75">
      <c r="A715" s="9"/>
      <c r="B715" s="26" t="s">
        <v>10</v>
      </c>
      <c r="C715" s="27" t="s">
        <v>1112</v>
      </c>
      <c r="D715" s="59" t="s">
        <v>424</v>
      </c>
      <c r="E715" s="19" t="s">
        <v>63</v>
      </c>
      <c r="F715" s="88"/>
      <c r="P715" s="119"/>
      <c r="Q715" s="119"/>
      <c r="R715" s="119"/>
      <c r="S715" s="119"/>
      <c r="T715" s="119"/>
      <c r="U715" s="119"/>
      <c r="AJ715" s="1">
        <v>4.53</v>
      </c>
      <c r="AK715" s="119"/>
      <c r="AL715" s="119"/>
      <c r="AM715" s="119"/>
      <c r="AN715" s="119"/>
      <c r="AO715" s="119"/>
      <c r="AQ715" s="202"/>
      <c r="AR715" s="74"/>
      <c r="AS715" s="142">
        <f>LARGE(F715:AR715,1)</f>
        <v>4.53</v>
      </c>
      <c r="AT715" s="7"/>
      <c r="AU715" s="7"/>
      <c r="AV715" s="8">
        <f>SUM(AS715:AU715)/3</f>
        <v>1.51</v>
      </c>
      <c r="AW715" s="39">
        <f>COUNTA(F715:AR715)</f>
        <v>1</v>
      </c>
    </row>
    <row r="716" spans="1:49" s="1" customFormat="1" ht="12.75">
      <c r="A716" s="9"/>
      <c r="B716" s="41" t="s">
        <v>38</v>
      </c>
      <c r="C716" s="27" t="s">
        <v>529</v>
      </c>
      <c r="D716" s="59" t="s">
        <v>676</v>
      </c>
      <c r="E716" s="19" t="s">
        <v>63</v>
      </c>
      <c r="F716" s="88"/>
      <c r="P716" s="119"/>
      <c r="Q716" s="119"/>
      <c r="R716" s="119"/>
      <c r="S716" s="119"/>
      <c r="T716" s="119"/>
      <c r="U716" s="119"/>
      <c r="Y716" s="1">
        <v>4.4</v>
      </c>
      <c r="AK716" s="119"/>
      <c r="AL716" s="119"/>
      <c r="AM716" s="119"/>
      <c r="AN716" s="119"/>
      <c r="AO716" s="119"/>
      <c r="AQ716" s="202"/>
      <c r="AR716" s="74"/>
      <c r="AS716" s="142">
        <f>LARGE(F716:AR716,1)</f>
        <v>4.4</v>
      </c>
      <c r="AT716" s="7"/>
      <c r="AU716" s="7"/>
      <c r="AV716" s="8">
        <f>SUM(AS716:AU716)/3</f>
        <v>1.4666666666666668</v>
      </c>
      <c r="AW716" s="39">
        <f>COUNTA(F716:AR716)</f>
        <v>1</v>
      </c>
    </row>
    <row r="717" spans="1:49" s="1" customFormat="1" ht="12.75">
      <c r="A717" s="9"/>
      <c r="B717" s="26" t="s">
        <v>38</v>
      </c>
      <c r="C717" s="30" t="s">
        <v>334</v>
      </c>
      <c r="D717" s="59" t="s">
        <v>1120</v>
      </c>
      <c r="E717" s="19" t="s">
        <v>15</v>
      </c>
      <c r="F717" s="88"/>
      <c r="P717" s="119"/>
      <c r="Q717" s="119"/>
      <c r="R717" s="119"/>
      <c r="S717" s="119"/>
      <c r="T717" s="119"/>
      <c r="U717" s="119"/>
      <c r="AJ717" s="1">
        <v>4.4</v>
      </c>
      <c r="AK717" s="119"/>
      <c r="AL717" s="119"/>
      <c r="AM717" s="119"/>
      <c r="AN717" s="119"/>
      <c r="AO717" s="119"/>
      <c r="AQ717" s="202"/>
      <c r="AR717" s="74"/>
      <c r="AS717" s="142">
        <f>LARGE(F717:AR717,1)</f>
        <v>4.4</v>
      </c>
      <c r="AT717" s="7"/>
      <c r="AU717" s="7"/>
      <c r="AV717" s="8">
        <f>SUM(AS717:AU717)/3</f>
        <v>1.4666666666666668</v>
      </c>
      <c r="AW717" s="39">
        <f>COUNTA(F717:AR717)</f>
        <v>1</v>
      </c>
    </row>
    <row r="718" spans="1:49" s="1" customFormat="1" ht="12.75">
      <c r="A718" s="9"/>
      <c r="B718" s="26" t="s">
        <v>10</v>
      </c>
      <c r="C718" s="36" t="s">
        <v>858</v>
      </c>
      <c r="D718" s="67" t="s">
        <v>859</v>
      </c>
      <c r="E718" s="22" t="s">
        <v>22</v>
      </c>
      <c r="F718" s="90"/>
      <c r="L718" s="1">
        <v>4.4</v>
      </c>
      <c r="P718" s="119"/>
      <c r="Q718" s="119"/>
      <c r="R718" s="119"/>
      <c r="S718" s="119"/>
      <c r="T718" s="119"/>
      <c r="U718" s="119"/>
      <c r="AK718" s="119"/>
      <c r="AL718" s="119"/>
      <c r="AM718" s="119"/>
      <c r="AN718" s="119"/>
      <c r="AO718" s="119"/>
      <c r="AQ718" s="202"/>
      <c r="AR718" s="74"/>
      <c r="AS718" s="142">
        <f>LARGE(F718:AR718,1)</f>
        <v>4.4</v>
      </c>
      <c r="AT718" s="7"/>
      <c r="AU718" s="7"/>
      <c r="AV718" s="8">
        <f>SUM(AS718:AU718)/3</f>
        <v>1.4666666666666668</v>
      </c>
      <c r="AW718" s="39">
        <f>COUNTA(F718:AR718)</f>
        <v>1</v>
      </c>
    </row>
    <row r="719" spans="1:49" s="1" customFormat="1" ht="12.75">
      <c r="A719" s="9">
        <v>260</v>
      </c>
      <c r="B719" s="26" t="s">
        <v>38</v>
      </c>
      <c r="C719" s="27" t="s">
        <v>128</v>
      </c>
      <c r="D719" s="59" t="s">
        <v>679</v>
      </c>
      <c r="E719" s="19" t="s">
        <v>10</v>
      </c>
      <c r="F719" s="88"/>
      <c r="P719" s="119"/>
      <c r="Q719" s="119"/>
      <c r="R719" s="119"/>
      <c r="S719" s="119">
        <v>0.8</v>
      </c>
      <c r="T719" s="119">
        <v>1.22</v>
      </c>
      <c r="U719" s="119">
        <v>0.04</v>
      </c>
      <c r="AC719" s="1">
        <v>0.67</v>
      </c>
      <c r="AG719" s="1">
        <v>2.33</v>
      </c>
      <c r="AK719" s="119"/>
      <c r="AL719" s="119"/>
      <c r="AM719" s="119"/>
      <c r="AN719" s="119"/>
      <c r="AO719" s="119"/>
      <c r="AQ719" s="202"/>
      <c r="AR719" s="74"/>
      <c r="AS719" s="142">
        <f>LARGE(F719:AR719,1)</f>
        <v>2.33</v>
      </c>
      <c r="AT719" s="7">
        <f>LARGE(F719:AR719,2)</f>
        <v>1.22</v>
      </c>
      <c r="AU719" s="7">
        <f>LARGE(F719:AR719,3)</f>
        <v>0.8</v>
      </c>
      <c r="AV719" s="8">
        <f>SUM(AS719:AU719)/3</f>
        <v>1.45</v>
      </c>
      <c r="AW719" s="39">
        <f>COUNTA(F719:AR719)</f>
        <v>5</v>
      </c>
    </row>
    <row r="720" spans="1:49" s="1" customFormat="1" ht="12.75">
      <c r="A720" s="9"/>
      <c r="B720" s="41" t="s">
        <v>442</v>
      </c>
      <c r="C720" s="37" t="s">
        <v>1143</v>
      </c>
      <c r="D720" s="67" t="s">
        <v>424</v>
      </c>
      <c r="E720" s="22" t="s">
        <v>38</v>
      </c>
      <c r="F720" s="90"/>
      <c r="P720" s="119"/>
      <c r="Q720" s="119"/>
      <c r="R720" s="119"/>
      <c r="S720" s="119"/>
      <c r="T720" s="119"/>
      <c r="U720" s="119"/>
      <c r="AK720" s="119"/>
      <c r="AL720" s="119"/>
      <c r="AM720" s="119"/>
      <c r="AN720" s="119"/>
      <c r="AO720" s="119">
        <v>4.22</v>
      </c>
      <c r="AQ720" s="202"/>
      <c r="AR720" s="74"/>
      <c r="AS720" s="142">
        <f>LARGE(F720:AR720,1)</f>
        <v>4.22</v>
      </c>
      <c r="AT720" s="7"/>
      <c r="AU720" s="7"/>
      <c r="AV720" s="8">
        <f>SUM(AS720:AU720)/3</f>
        <v>1.4066666666666665</v>
      </c>
      <c r="AW720" s="39">
        <f>COUNTA(F720:AR720)</f>
        <v>1</v>
      </c>
    </row>
    <row r="721" spans="1:49" s="1" customFormat="1" ht="12.75">
      <c r="A721" s="9"/>
      <c r="B721" s="26" t="s">
        <v>10</v>
      </c>
      <c r="C721" s="27" t="s">
        <v>1006</v>
      </c>
      <c r="D721" s="59" t="s">
        <v>1007</v>
      </c>
      <c r="E721" s="19" t="s">
        <v>10</v>
      </c>
      <c r="F721" s="88"/>
      <c r="P721" s="119"/>
      <c r="Q721" s="119"/>
      <c r="R721" s="119"/>
      <c r="S721" s="119"/>
      <c r="T721" s="119"/>
      <c r="U721" s="119"/>
      <c r="Z721" s="1">
        <v>4.22</v>
      </c>
      <c r="AK721" s="119"/>
      <c r="AL721" s="119"/>
      <c r="AM721" s="119"/>
      <c r="AN721" s="119"/>
      <c r="AO721" s="119"/>
      <c r="AQ721" s="202"/>
      <c r="AR721" s="74"/>
      <c r="AS721" s="142">
        <f>LARGE(F721:AR721,1)</f>
        <v>4.22</v>
      </c>
      <c r="AT721" s="7"/>
      <c r="AU721" s="7"/>
      <c r="AV721" s="8">
        <f>SUM(AS721:AU721)/3</f>
        <v>1.4066666666666665</v>
      </c>
      <c r="AW721" s="39">
        <f>COUNTA(F721:AR721)</f>
        <v>1</v>
      </c>
    </row>
    <row r="722" spans="1:49" s="1" customFormat="1" ht="12.75">
      <c r="A722" s="9"/>
      <c r="B722" s="26" t="s">
        <v>442</v>
      </c>
      <c r="C722" s="30" t="s">
        <v>720</v>
      </c>
      <c r="D722" s="59" t="s">
        <v>721</v>
      </c>
      <c r="E722" s="19" t="s">
        <v>38</v>
      </c>
      <c r="F722" s="88"/>
      <c r="P722" s="119"/>
      <c r="Q722" s="119"/>
      <c r="R722" s="119"/>
      <c r="S722" s="119"/>
      <c r="T722" s="119"/>
      <c r="U722" s="119"/>
      <c r="AK722" s="119"/>
      <c r="AL722" s="119"/>
      <c r="AM722" s="119"/>
      <c r="AN722" s="119"/>
      <c r="AO722" s="119">
        <v>4.22</v>
      </c>
      <c r="AQ722" s="202"/>
      <c r="AR722" s="74"/>
      <c r="AS722" s="142">
        <f>LARGE(F722:AR722,1)</f>
        <v>4.22</v>
      </c>
      <c r="AT722" s="7"/>
      <c r="AU722" s="7"/>
      <c r="AV722" s="8">
        <f>SUM(AS722:AU722)/3</f>
        <v>1.4066666666666665</v>
      </c>
      <c r="AW722" s="39">
        <f>COUNTA(F722:AR722)</f>
        <v>1</v>
      </c>
    </row>
    <row r="723" spans="1:49" s="46" customFormat="1" ht="12.75">
      <c r="A723" s="9"/>
      <c r="B723" s="62" t="s">
        <v>442</v>
      </c>
      <c r="C723" s="63" t="s">
        <v>1131</v>
      </c>
      <c r="D723" s="76" t="s">
        <v>1132</v>
      </c>
      <c r="E723" s="64" t="s">
        <v>1133</v>
      </c>
      <c r="F723" s="128"/>
      <c r="P723" s="116"/>
      <c r="Q723" s="116"/>
      <c r="R723" s="116"/>
      <c r="S723" s="116"/>
      <c r="T723" s="116"/>
      <c r="U723" s="116"/>
      <c r="AO723" s="46">
        <v>4.2</v>
      </c>
      <c r="AP723" s="116"/>
      <c r="AQ723" s="198"/>
      <c r="AR723" s="137"/>
      <c r="AS723" s="142">
        <f>LARGE(F723:AR723,1)</f>
        <v>4.2</v>
      </c>
      <c r="AT723" s="7"/>
      <c r="AU723" s="7"/>
      <c r="AV723" s="8">
        <f>SUM(AS723:AU723)/3</f>
        <v>1.4000000000000001</v>
      </c>
      <c r="AW723" s="39">
        <f>COUNTA(F723:AR723)</f>
        <v>1</v>
      </c>
    </row>
    <row r="724" spans="1:49" s="1" customFormat="1" ht="12.75">
      <c r="A724" s="9"/>
      <c r="B724" s="26" t="s">
        <v>10</v>
      </c>
      <c r="C724" s="27" t="s">
        <v>1090</v>
      </c>
      <c r="D724" s="59" t="s">
        <v>107</v>
      </c>
      <c r="E724" s="19" t="s">
        <v>10</v>
      </c>
      <c r="F724" s="88"/>
      <c r="P724" s="119"/>
      <c r="Q724" s="119"/>
      <c r="R724" s="119"/>
      <c r="S724" s="119"/>
      <c r="T724" s="119"/>
      <c r="U724" s="119"/>
      <c r="AK724" s="119"/>
      <c r="AL724" s="119">
        <v>4.2</v>
      </c>
      <c r="AM724" s="119"/>
      <c r="AN724" s="119"/>
      <c r="AO724" s="119"/>
      <c r="AQ724" s="202"/>
      <c r="AR724" s="74"/>
      <c r="AS724" s="142">
        <f>LARGE(F724:AR724,1)</f>
        <v>4.2</v>
      </c>
      <c r="AT724" s="7"/>
      <c r="AU724" s="7"/>
      <c r="AV724" s="8">
        <f>SUM(AS724:AU724)/3</f>
        <v>1.4000000000000001</v>
      </c>
      <c r="AW724" s="39">
        <f>COUNTA(F724:AR724)</f>
        <v>1</v>
      </c>
    </row>
    <row r="725" spans="1:49" s="1" customFormat="1" ht="12.75">
      <c r="A725" s="9"/>
      <c r="B725" s="26" t="s">
        <v>442</v>
      </c>
      <c r="C725" s="27" t="s">
        <v>1154</v>
      </c>
      <c r="D725" s="59" t="s">
        <v>1155</v>
      </c>
      <c r="E725" s="19" t="s">
        <v>38</v>
      </c>
      <c r="F725" s="88"/>
      <c r="P725" s="119"/>
      <c r="Q725" s="119"/>
      <c r="R725" s="119"/>
      <c r="S725" s="119"/>
      <c r="T725" s="119"/>
      <c r="U725" s="119"/>
      <c r="AK725" s="119"/>
      <c r="AL725" s="119"/>
      <c r="AM725" s="119"/>
      <c r="AN725" s="119"/>
      <c r="AO725" s="119">
        <v>4.2</v>
      </c>
      <c r="AQ725" s="202"/>
      <c r="AR725" s="74"/>
      <c r="AS725" s="142">
        <f>LARGE(F725:AR725,1)</f>
        <v>4.2</v>
      </c>
      <c r="AT725" s="7"/>
      <c r="AU725" s="7"/>
      <c r="AV725" s="8">
        <f>SUM(AS725:AU725)/3</f>
        <v>1.4000000000000001</v>
      </c>
      <c r="AW725" s="39">
        <f>COUNTA(F725:AR725)</f>
        <v>1</v>
      </c>
    </row>
    <row r="726" spans="1:49" s="1" customFormat="1" ht="12.75">
      <c r="A726" s="9"/>
      <c r="B726" s="26" t="s">
        <v>442</v>
      </c>
      <c r="C726" s="27" t="s">
        <v>247</v>
      </c>
      <c r="D726" s="59" t="s">
        <v>671</v>
      </c>
      <c r="E726" s="19" t="s">
        <v>38</v>
      </c>
      <c r="F726" s="88"/>
      <c r="P726" s="119"/>
      <c r="Q726" s="119"/>
      <c r="R726" s="119"/>
      <c r="S726" s="119"/>
      <c r="T726" s="119"/>
      <c r="U726" s="119"/>
      <c r="AK726" s="119"/>
      <c r="AL726" s="119"/>
      <c r="AM726" s="119"/>
      <c r="AN726" s="119"/>
      <c r="AO726" s="119">
        <v>4.16</v>
      </c>
      <c r="AQ726" s="202"/>
      <c r="AR726" s="74"/>
      <c r="AS726" s="142">
        <f>LARGE(F726:AR726,1)</f>
        <v>4.16</v>
      </c>
      <c r="AT726" s="7"/>
      <c r="AU726" s="7"/>
      <c r="AV726" s="8">
        <f>SUM(AS726:AU726)/3</f>
        <v>1.3866666666666667</v>
      </c>
      <c r="AW726" s="39">
        <f>COUNTA(F726:AR726)</f>
        <v>1</v>
      </c>
    </row>
    <row r="727" spans="1:49" s="1" customFormat="1" ht="12.75">
      <c r="A727" s="9"/>
      <c r="B727" s="26" t="s">
        <v>38</v>
      </c>
      <c r="C727" s="27" t="s">
        <v>898</v>
      </c>
      <c r="D727" s="59" t="s">
        <v>600</v>
      </c>
      <c r="E727" s="19" t="s">
        <v>10</v>
      </c>
      <c r="F727" s="88"/>
      <c r="N727" s="1">
        <v>4</v>
      </c>
      <c r="P727" s="119"/>
      <c r="Q727" s="119"/>
      <c r="R727" s="119"/>
      <c r="S727" s="119"/>
      <c r="T727" s="119"/>
      <c r="U727" s="119"/>
      <c r="AK727" s="119"/>
      <c r="AL727" s="119"/>
      <c r="AM727" s="119"/>
      <c r="AN727" s="119"/>
      <c r="AO727" s="119"/>
      <c r="AQ727" s="202"/>
      <c r="AR727" s="74"/>
      <c r="AS727" s="142">
        <f>LARGE(F727:AR727,1)</f>
        <v>4</v>
      </c>
      <c r="AT727" s="7"/>
      <c r="AU727" s="7"/>
      <c r="AV727" s="8">
        <f>SUM(AS727:AU727)/3</f>
        <v>1.3333333333333333</v>
      </c>
      <c r="AW727" s="39">
        <f>COUNTA(F727:AR727)</f>
        <v>1</v>
      </c>
    </row>
    <row r="728" spans="1:49" s="1" customFormat="1" ht="12.75">
      <c r="A728" s="9"/>
      <c r="B728" s="26" t="s">
        <v>442</v>
      </c>
      <c r="C728" s="27" t="s">
        <v>247</v>
      </c>
      <c r="D728" s="59" t="s">
        <v>152</v>
      </c>
      <c r="E728" s="19" t="s">
        <v>38</v>
      </c>
      <c r="F728" s="88"/>
      <c r="P728" s="119"/>
      <c r="Q728" s="119"/>
      <c r="R728" s="119"/>
      <c r="S728" s="119"/>
      <c r="T728" s="119"/>
      <c r="U728" s="119"/>
      <c r="AK728" s="119"/>
      <c r="AL728" s="119"/>
      <c r="AM728" s="119"/>
      <c r="AN728" s="119"/>
      <c r="AO728" s="119">
        <v>4</v>
      </c>
      <c r="AQ728" s="202"/>
      <c r="AR728" s="74"/>
      <c r="AS728" s="142">
        <f>LARGE(F728:AR728,1)</f>
        <v>4</v>
      </c>
      <c r="AT728" s="7"/>
      <c r="AU728" s="7"/>
      <c r="AV728" s="8">
        <f>SUM(AS728:AU728)/3</f>
        <v>1.3333333333333333</v>
      </c>
      <c r="AW728" s="39">
        <f>COUNTA(F728:AR728)</f>
        <v>1</v>
      </c>
    </row>
    <row r="729" spans="1:49" s="1" customFormat="1" ht="12.75">
      <c r="A729" s="9"/>
      <c r="B729" s="26" t="s">
        <v>442</v>
      </c>
      <c r="C729" s="27" t="s">
        <v>1160</v>
      </c>
      <c r="D729" s="59" t="s">
        <v>674</v>
      </c>
      <c r="E729" s="28" t="s">
        <v>38</v>
      </c>
      <c r="F729" s="89"/>
      <c r="P729" s="119"/>
      <c r="Q729" s="119"/>
      <c r="R729" s="119"/>
      <c r="S729" s="119"/>
      <c r="T729" s="119"/>
      <c r="U729" s="119"/>
      <c r="AK729" s="119"/>
      <c r="AL729" s="119"/>
      <c r="AM729" s="119"/>
      <c r="AN729" s="119"/>
      <c r="AO729" s="119">
        <v>4</v>
      </c>
      <c r="AQ729" s="202"/>
      <c r="AR729" s="74"/>
      <c r="AS729" s="142">
        <f>LARGE(F729:AR729,1)</f>
        <v>4</v>
      </c>
      <c r="AT729" s="7"/>
      <c r="AU729" s="7"/>
      <c r="AV729" s="8">
        <f>SUM(AS729:AU729)/3</f>
        <v>1.3333333333333333</v>
      </c>
      <c r="AW729" s="39">
        <f>COUNTA(F729:AR729)</f>
        <v>1</v>
      </c>
    </row>
    <row r="730" spans="1:49" s="1" customFormat="1" ht="12.75">
      <c r="A730" s="9"/>
      <c r="B730" s="26" t="s">
        <v>10</v>
      </c>
      <c r="C730" s="27" t="s">
        <v>1186</v>
      </c>
      <c r="D730" s="59" t="s">
        <v>1187</v>
      </c>
      <c r="E730" s="19" t="s">
        <v>10</v>
      </c>
      <c r="F730" s="88"/>
      <c r="P730" s="119"/>
      <c r="Q730" s="119"/>
      <c r="R730" s="119"/>
      <c r="S730" s="119"/>
      <c r="T730" s="119"/>
      <c r="U730" s="119"/>
      <c r="AK730" s="119"/>
      <c r="AL730" s="119"/>
      <c r="AM730" s="119"/>
      <c r="AN730" s="119"/>
      <c r="AO730" s="119"/>
      <c r="AQ730" s="202">
        <v>3.91</v>
      </c>
      <c r="AR730" s="74"/>
      <c r="AS730" s="142">
        <f>LARGE(F730:AR730,1)</f>
        <v>3.91</v>
      </c>
      <c r="AT730" s="7"/>
      <c r="AU730" s="7"/>
      <c r="AV730" s="8">
        <f>SUM(AS730:AU730)/3</f>
        <v>1.3033333333333335</v>
      </c>
      <c r="AW730" s="39">
        <f>COUNTA(F730:AR730)</f>
        <v>1</v>
      </c>
    </row>
    <row r="731" spans="1:49" s="1" customFormat="1" ht="12.75">
      <c r="A731" s="9"/>
      <c r="B731" s="26" t="s">
        <v>442</v>
      </c>
      <c r="C731" s="27" t="s">
        <v>410</v>
      </c>
      <c r="D731" s="59" t="s">
        <v>411</v>
      </c>
      <c r="E731" s="19" t="s">
        <v>38</v>
      </c>
      <c r="F731" s="88"/>
      <c r="P731" s="119"/>
      <c r="Q731" s="119"/>
      <c r="R731" s="119"/>
      <c r="S731" s="119"/>
      <c r="T731" s="119"/>
      <c r="U731" s="119"/>
      <c r="AK731" s="119"/>
      <c r="AL731" s="119"/>
      <c r="AM731" s="119"/>
      <c r="AN731" s="119"/>
      <c r="AO731" s="119">
        <v>3.8</v>
      </c>
      <c r="AQ731" s="202"/>
      <c r="AR731" s="74"/>
      <c r="AS731" s="142">
        <f>LARGE(F731:AR731,1)</f>
        <v>3.8</v>
      </c>
      <c r="AT731" s="7"/>
      <c r="AU731" s="7"/>
      <c r="AV731" s="8">
        <f>SUM(AS731:AU731)/3</f>
        <v>1.2666666666666666</v>
      </c>
      <c r="AW731" s="39">
        <f>COUNTA(F731:AR731)</f>
        <v>1</v>
      </c>
    </row>
    <row r="732" spans="1:49" s="1" customFormat="1" ht="12.75">
      <c r="A732" s="9"/>
      <c r="B732" s="26" t="s">
        <v>442</v>
      </c>
      <c r="C732" s="27" t="s">
        <v>836</v>
      </c>
      <c r="D732" s="59" t="s">
        <v>839</v>
      </c>
      <c r="E732" s="19" t="s">
        <v>10</v>
      </c>
      <c r="F732" s="88"/>
      <c r="K732" s="1">
        <v>3.8</v>
      </c>
      <c r="P732" s="119"/>
      <c r="Q732" s="119"/>
      <c r="R732" s="119"/>
      <c r="S732" s="119"/>
      <c r="T732" s="119"/>
      <c r="U732" s="119"/>
      <c r="AK732" s="119"/>
      <c r="AL732" s="119"/>
      <c r="AM732" s="119"/>
      <c r="AN732" s="119"/>
      <c r="AO732" s="119"/>
      <c r="AQ732" s="202"/>
      <c r="AR732" s="74"/>
      <c r="AS732" s="142">
        <f>LARGE(F732:AR732,1)</f>
        <v>3.8</v>
      </c>
      <c r="AT732" s="7"/>
      <c r="AU732" s="7"/>
      <c r="AV732" s="8">
        <f>SUM(AS732:AU732)/3</f>
        <v>1.2666666666666666</v>
      </c>
      <c r="AW732" s="39">
        <f>COUNTA(F732:AR732)</f>
        <v>1</v>
      </c>
    </row>
    <row r="733" spans="1:49" s="1" customFormat="1" ht="12.75">
      <c r="A733" s="9"/>
      <c r="B733" s="26" t="s">
        <v>442</v>
      </c>
      <c r="C733" s="27" t="s">
        <v>1001</v>
      </c>
      <c r="D733" s="59" t="s">
        <v>1002</v>
      </c>
      <c r="E733" s="19" t="s">
        <v>15</v>
      </c>
      <c r="F733" s="88"/>
      <c r="P733" s="119"/>
      <c r="Q733" s="119"/>
      <c r="R733" s="119"/>
      <c r="S733" s="119"/>
      <c r="T733" s="119"/>
      <c r="U733" s="119"/>
      <c r="X733" s="1">
        <v>3.8</v>
      </c>
      <c r="AK733" s="119"/>
      <c r="AL733" s="119"/>
      <c r="AM733" s="119"/>
      <c r="AN733" s="119"/>
      <c r="AO733" s="119"/>
      <c r="AQ733" s="202"/>
      <c r="AR733" s="74"/>
      <c r="AS733" s="142">
        <f>LARGE(F733:AR733,1)</f>
        <v>3.8</v>
      </c>
      <c r="AT733" s="7"/>
      <c r="AU733" s="7"/>
      <c r="AV733" s="8">
        <f>SUM(AS733:AU733)/3</f>
        <v>1.2666666666666666</v>
      </c>
      <c r="AW733" s="39">
        <f>COUNTA(F733:AR733)</f>
        <v>1</v>
      </c>
    </row>
    <row r="734" spans="1:49" s="1" customFormat="1" ht="12.75">
      <c r="A734" s="9"/>
      <c r="B734" s="26" t="s">
        <v>442</v>
      </c>
      <c r="C734" s="27" t="s">
        <v>1015</v>
      </c>
      <c r="D734" s="59" t="s">
        <v>1016</v>
      </c>
      <c r="E734" s="19" t="s">
        <v>10</v>
      </c>
      <c r="F734" s="88"/>
      <c r="P734" s="119"/>
      <c r="Q734" s="119"/>
      <c r="R734" s="119"/>
      <c r="S734" s="119"/>
      <c r="T734" s="119"/>
      <c r="U734" s="119"/>
      <c r="AC734" s="1">
        <v>3.6</v>
      </c>
      <c r="AK734" s="119"/>
      <c r="AL734" s="119"/>
      <c r="AM734" s="119"/>
      <c r="AN734" s="119"/>
      <c r="AO734" s="119"/>
      <c r="AQ734" s="202"/>
      <c r="AR734" s="74"/>
      <c r="AS734" s="142">
        <f>LARGE(F734:AR734,1)</f>
        <v>3.6</v>
      </c>
      <c r="AT734" s="7"/>
      <c r="AU734" s="7"/>
      <c r="AV734" s="8">
        <f>SUM(AS734:AU734)/3</f>
        <v>1.2</v>
      </c>
      <c r="AW734" s="39">
        <f>COUNTA(F734:AR734)</f>
        <v>1</v>
      </c>
    </row>
    <row r="735" spans="1:49" s="1" customFormat="1" ht="12.75">
      <c r="A735" s="9"/>
      <c r="B735" s="26" t="s">
        <v>10</v>
      </c>
      <c r="C735" s="27" t="s">
        <v>526</v>
      </c>
      <c r="D735" s="72" t="s">
        <v>527</v>
      </c>
      <c r="E735" s="19" t="s">
        <v>63</v>
      </c>
      <c r="F735" s="88"/>
      <c r="P735" s="119"/>
      <c r="Q735" s="119"/>
      <c r="R735" s="119"/>
      <c r="S735" s="119"/>
      <c r="T735" s="119"/>
      <c r="U735" s="119"/>
      <c r="AA735" s="1">
        <v>3.6</v>
      </c>
      <c r="AK735" s="119"/>
      <c r="AL735" s="119"/>
      <c r="AM735" s="119"/>
      <c r="AN735" s="119"/>
      <c r="AO735" s="119"/>
      <c r="AQ735" s="202"/>
      <c r="AR735" s="74"/>
      <c r="AS735" s="142">
        <f>LARGE(F735:AR735,1)</f>
        <v>3.6</v>
      </c>
      <c r="AT735" s="7"/>
      <c r="AU735" s="7"/>
      <c r="AV735" s="8">
        <f>SUM(AS735:AU735)/3</f>
        <v>1.2</v>
      </c>
      <c r="AW735" s="39">
        <f>COUNTA(F735:AR735)</f>
        <v>1</v>
      </c>
    </row>
    <row r="736" spans="1:49" s="1" customFormat="1" ht="12.75">
      <c r="A736" s="9"/>
      <c r="B736" s="26" t="s">
        <v>442</v>
      </c>
      <c r="C736" s="27" t="s">
        <v>895</v>
      </c>
      <c r="D736" s="59" t="s">
        <v>868</v>
      </c>
      <c r="E736" s="19" t="s">
        <v>38</v>
      </c>
      <c r="F736" s="88"/>
      <c r="M736" s="1">
        <v>3.6</v>
      </c>
      <c r="P736" s="119"/>
      <c r="Q736" s="119"/>
      <c r="R736" s="119"/>
      <c r="S736" s="119"/>
      <c r="T736" s="119"/>
      <c r="U736" s="119"/>
      <c r="AK736" s="119"/>
      <c r="AL736" s="119"/>
      <c r="AM736" s="119"/>
      <c r="AN736" s="119"/>
      <c r="AO736" s="119"/>
      <c r="AQ736" s="202"/>
      <c r="AR736" s="74"/>
      <c r="AS736" s="142">
        <f>LARGE(F736:AR736,1)</f>
        <v>3.6</v>
      </c>
      <c r="AT736" s="7"/>
      <c r="AU736" s="7"/>
      <c r="AV736" s="8">
        <f>SUM(AS736:AU736)/3</f>
        <v>1.2</v>
      </c>
      <c r="AW736" s="39">
        <f>COUNTA(F736:AR736)</f>
        <v>1</v>
      </c>
    </row>
    <row r="737" spans="1:49" s="1" customFormat="1" ht="12.75">
      <c r="A737" s="9"/>
      <c r="B737" s="26" t="s">
        <v>442</v>
      </c>
      <c r="C737" s="27" t="s">
        <v>1147</v>
      </c>
      <c r="D737" s="59" t="s">
        <v>1148</v>
      </c>
      <c r="E737" s="19" t="s">
        <v>38</v>
      </c>
      <c r="F737" s="88"/>
      <c r="P737" s="119"/>
      <c r="Q737" s="119"/>
      <c r="R737" s="119"/>
      <c r="S737" s="119"/>
      <c r="T737" s="119"/>
      <c r="U737" s="119"/>
      <c r="AK737" s="119"/>
      <c r="AL737" s="119"/>
      <c r="AM737" s="119"/>
      <c r="AN737" s="119"/>
      <c r="AO737" s="119">
        <v>3.56</v>
      </c>
      <c r="AQ737" s="202"/>
      <c r="AR737" s="74"/>
      <c r="AS737" s="142">
        <f>LARGE(F737:AR737,1)</f>
        <v>3.56</v>
      </c>
      <c r="AT737" s="7"/>
      <c r="AU737" s="7"/>
      <c r="AV737" s="8">
        <f>SUM(AS737:AU737)/3</f>
        <v>1.1866666666666668</v>
      </c>
      <c r="AW737" s="39">
        <f>COUNTA(F737:AR737)</f>
        <v>1</v>
      </c>
    </row>
    <row r="738" spans="1:49" s="1" customFormat="1" ht="12.75">
      <c r="A738" s="9"/>
      <c r="B738" s="26" t="s">
        <v>442</v>
      </c>
      <c r="C738" s="27" t="s">
        <v>606</v>
      </c>
      <c r="D738" s="59" t="s">
        <v>607</v>
      </c>
      <c r="E738" s="19" t="s">
        <v>38</v>
      </c>
      <c r="F738" s="88"/>
      <c r="M738" s="1">
        <v>3.56</v>
      </c>
      <c r="P738" s="119"/>
      <c r="Q738" s="119"/>
      <c r="R738" s="119"/>
      <c r="S738" s="119"/>
      <c r="T738" s="119"/>
      <c r="U738" s="119"/>
      <c r="AK738" s="119"/>
      <c r="AL738" s="119"/>
      <c r="AM738" s="119"/>
      <c r="AN738" s="119"/>
      <c r="AO738" s="119"/>
      <c r="AQ738" s="202"/>
      <c r="AR738" s="74"/>
      <c r="AS738" s="142">
        <f>LARGE(F738:AR738,1)</f>
        <v>3.56</v>
      </c>
      <c r="AT738" s="7"/>
      <c r="AU738" s="7"/>
      <c r="AV738" s="8">
        <f>SUM(AS738:AU738)/3</f>
        <v>1.1866666666666668</v>
      </c>
      <c r="AW738" s="39">
        <f>COUNTA(F738:AR738)</f>
        <v>1</v>
      </c>
    </row>
    <row r="739" spans="1:49" s="21" customFormat="1" ht="12.75">
      <c r="A739" s="9"/>
      <c r="B739" s="26" t="s">
        <v>442</v>
      </c>
      <c r="C739" s="27" t="s">
        <v>861</v>
      </c>
      <c r="D739" s="59" t="s">
        <v>76</v>
      </c>
      <c r="E739" s="19"/>
      <c r="F739" s="88"/>
      <c r="L739" s="21">
        <v>3.56</v>
      </c>
      <c r="P739" s="120"/>
      <c r="Q739" s="120"/>
      <c r="R739" s="120"/>
      <c r="S739" s="120"/>
      <c r="T739" s="120"/>
      <c r="U739" s="120"/>
      <c r="AK739" s="120"/>
      <c r="AL739" s="120"/>
      <c r="AM739" s="120"/>
      <c r="AN739" s="120"/>
      <c r="AO739" s="120"/>
      <c r="AQ739" s="204"/>
      <c r="AR739" s="139"/>
      <c r="AS739" s="142">
        <f>LARGE(F739:AR739,1)</f>
        <v>3.56</v>
      </c>
      <c r="AT739" s="7"/>
      <c r="AU739" s="7"/>
      <c r="AV739" s="8">
        <f>SUM(AS739:AU739)/3</f>
        <v>1.1866666666666668</v>
      </c>
      <c r="AW739" s="39">
        <f>COUNTA(F739:AR739)</f>
        <v>1</v>
      </c>
    </row>
    <row r="740" spans="1:49" s="1" customFormat="1" ht="12.75">
      <c r="A740" s="9"/>
      <c r="B740" s="26" t="s">
        <v>442</v>
      </c>
      <c r="C740" s="27" t="s">
        <v>459</v>
      </c>
      <c r="D740" s="59" t="s">
        <v>335</v>
      </c>
      <c r="E740" s="19" t="s">
        <v>10</v>
      </c>
      <c r="F740" s="88"/>
      <c r="P740" s="119"/>
      <c r="Q740" s="119"/>
      <c r="R740" s="119"/>
      <c r="S740" s="119"/>
      <c r="T740" s="119"/>
      <c r="U740" s="119"/>
      <c r="AK740" s="119"/>
      <c r="AL740" s="119"/>
      <c r="AM740" s="119"/>
      <c r="AN740" s="119"/>
      <c r="AO740" s="119"/>
      <c r="AQ740" s="202"/>
      <c r="AR740" s="74">
        <v>3.4</v>
      </c>
      <c r="AS740" s="142">
        <f>LARGE(F740:AR740,1)</f>
        <v>3.4</v>
      </c>
      <c r="AT740" s="7"/>
      <c r="AU740" s="7"/>
      <c r="AV740" s="8">
        <f>SUM(AS740:AU740)/3</f>
        <v>1.1333333333333333</v>
      </c>
      <c r="AW740" s="39">
        <f>COUNTA(F740:AR740)</f>
        <v>1</v>
      </c>
    </row>
    <row r="741" spans="1:49" s="1" customFormat="1" ht="12.75">
      <c r="A741" s="9"/>
      <c r="B741" s="62" t="s">
        <v>442</v>
      </c>
      <c r="C741" s="27" t="s">
        <v>1137</v>
      </c>
      <c r="D741" s="59" t="s">
        <v>1138</v>
      </c>
      <c r="E741" s="19" t="s">
        <v>38</v>
      </c>
      <c r="F741" s="88"/>
      <c r="P741" s="119"/>
      <c r="Q741" s="119"/>
      <c r="R741" s="119"/>
      <c r="S741" s="119"/>
      <c r="T741" s="119"/>
      <c r="U741" s="119"/>
      <c r="AK741" s="119"/>
      <c r="AL741" s="119"/>
      <c r="AM741" s="119"/>
      <c r="AN741" s="119"/>
      <c r="AO741" s="119">
        <v>3.38</v>
      </c>
      <c r="AQ741" s="202"/>
      <c r="AR741" s="74"/>
      <c r="AS741" s="142">
        <f>LARGE(F741:AR741,1)</f>
        <v>3.38</v>
      </c>
      <c r="AT741" s="7"/>
      <c r="AU741" s="7"/>
      <c r="AV741" s="8">
        <f>SUM(AS741:AU741)/3</f>
        <v>1.1266666666666667</v>
      </c>
      <c r="AW741" s="39">
        <f>COUNTA(F741:AR741)</f>
        <v>1</v>
      </c>
    </row>
    <row r="742" spans="1:49" s="1" customFormat="1" ht="12.75">
      <c r="A742" s="9"/>
      <c r="B742" s="26" t="s">
        <v>38</v>
      </c>
      <c r="C742" s="27" t="s">
        <v>524</v>
      </c>
      <c r="D742" s="59" t="s">
        <v>513</v>
      </c>
      <c r="E742" s="19" t="s">
        <v>15</v>
      </c>
      <c r="F742" s="88"/>
      <c r="P742" s="119"/>
      <c r="Q742" s="119"/>
      <c r="R742" s="119"/>
      <c r="S742" s="119"/>
      <c r="T742" s="119"/>
      <c r="U742" s="119"/>
      <c r="AJ742" s="1">
        <v>3.38</v>
      </c>
      <c r="AK742" s="119"/>
      <c r="AL742" s="119"/>
      <c r="AM742" s="119"/>
      <c r="AN742" s="119"/>
      <c r="AO742" s="119"/>
      <c r="AQ742" s="202"/>
      <c r="AR742" s="74"/>
      <c r="AS742" s="142">
        <f>LARGE(F742:AR742,1)</f>
        <v>3.38</v>
      </c>
      <c r="AT742" s="7"/>
      <c r="AU742" s="7"/>
      <c r="AV742" s="8">
        <f>SUM(AS742:AU742)/3</f>
        <v>1.1266666666666667</v>
      </c>
      <c r="AW742" s="39">
        <f>COUNTA(F742:AR742)</f>
        <v>1</v>
      </c>
    </row>
    <row r="743" spans="1:49" s="1" customFormat="1" ht="12.75">
      <c r="A743" s="9"/>
      <c r="B743" s="26" t="s">
        <v>442</v>
      </c>
      <c r="C743" s="36" t="s">
        <v>886</v>
      </c>
      <c r="D743" s="67" t="s">
        <v>887</v>
      </c>
      <c r="E743" s="22" t="s">
        <v>38</v>
      </c>
      <c r="F743" s="90"/>
      <c r="M743" s="1">
        <v>3.38</v>
      </c>
      <c r="P743" s="119"/>
      <c r="Q743" s="119"/>
      <c r="R743" s="119"/>
      <c r="S743" s="119"/>
      <c r="T743" s="119"/>
      <c r="U743" s="119"/>
      <c r="AK743" s="119"/>
      <c r="AL743" s="119"/>
      <c r="AM743" s="119"/>
      <c r="AN743" s="119"/>
      <c r="AO743" s="119"/>
      <c r="AQ743" s="202"/>
      <c r="AR743" s="74"/>
      <c r="AS743" s="142">
        <f>LARGE(F743:AR743,1)</f>
        <v>3.38</v>
      </c>
      <c r="AT743" s="7"/>
      <c r="AU743" s="7"/>
      <c r="AV743" s="8">
        <f>SUM(AS743:AU743)/3</f>
        <v>1.1266666666666667</v>
      </c>
      <c r="AW743" s="39">
        <f>COUNTA(F743:AR743)</f>
        <v>1</v>
      </c>
    </row>
    <row r="744" spans="1:49" s="1" customFormat="1" ht="12.75">
      <c r="A744" s="9"/>
      <c r="B744" s="26" t="s">
        <v>38</v>
      </c>
      <c r="C744" s="34" t="s">
        <v>437</v>
      </c>
      <c r="D744" s="59" t="s">
        <v>688</v>
      </c>
      <c r="E744" s="19" t="s">
        <v>15</v>
      </c>
      <c r="F744" s="88"/>
      <c r="P744" s="119"/>
      <c r="Q744" s="119"/>
      <c r="R744" s="119"/>
      <c r="S744" s="119"/>
      <c r="T744" s="119"/>
      <c r="U744" s="119"/>
      <c r="AC744" s="1">
        <v>3.38</v>
      </c>
      <c r="AK744" s="119"/>
      <c r="AL744" s="119"/>
      <c r="AM744" s="119"/>
      <c r="AN744" s="119"/>
      <c r="AO744" s="119"/>
      <c r="AQ744" s="202"/>
      <c r="AR744" s="74"/>
      <c r="AS744" s="142">
        <f>LARGE(F744:AR744,1)</f>
        <v>3.38</v>
      </c>
      <c r="AT744" s="7"/>
      <c r="AU744" s="7"/>
      <c r="AV744" s="8">
        <f>SUM(AS744:AU744)/3</f>
        <v>1.1266666666666667</v>
      </c>
      <c r="AW744" s="39">
        <f>COUNTA(F744:AR744)</f>
        <v>1</v>
      </c>
    </row>
    <row r="745" spans="1:49" s="1" customFormat="1" ht="12.75">
      <c r="A745" s="9"/>
      <c r="B745" s="26" t="s">
        <v>442</v>
      </c>
      <c r="C745" s="27" t="s">
        <v>799</v>
      </c>
      <c r="D745" s="59" t="s">
        <v>55</v>
      </c>
      <c r="E745" s="28" t="s">
        <v>10</v>
      </c>
      <c r="F745" s="89"/>
      <c r="H745" s="1">
        <v>3.2</v>
      </c>
      <c r="P745" s="119"/>
      <c r="Q745" s="119"/>
      <c r="R745" s="119"/>
      <c r="S745" s="119"/>
      <c r="T745" s="119"/>
      <c r="U745" s="119"/>
      <c r="AK745" s="119"/>
      <c r="AL745" s="119"/>
      <c r="AM745" s="119"/>
      <c r="AN745" s="119"/>
      <c r="AO745" s="119"/>
      <c r="AQ745" s="202"/>
      <c r="AR745" s="74"/>
      <c r="AS745" s="142">
        <f>LARGE(F745:AR745,1)</f>
        <v>3.2</v>
      </c>
      <c r="AT745" s="7"/>
      <c r="AU745" s="7"/>
      <c r="AV745" s="8">
        <f>SUM(AS745:AU745)/3</f>
        <v>1.0666666666666667</v>
      </c>
      <c r="AW745" s="39">
        <f>COUNTA(F745:AR745)</f>
        <v>1</v>
      </c>
    </row>
    <row r="746" spans="1:49" s="1" customFormat="1" ht="12.75">
      <c r="A746" s="9"/>
      <c r="B746" s="26" t="s">
        <v>10</v>
      </c>
      <c r="C746" s="36" t="s">
        <v>1000</v>
      </c>
      <c r="D746" s="67" t="s">
        <v>332</v>
      </c>
      <c r="E746" s="22" t="s">
        <v>15</v>
      </c>
      <c r="F746" s="90"/>
      <c r="P746" s="119"/>
      <c r="Q746" s="119"/>
      <c r="R746" s="119"/>
      <c r="S746" s="119"/>
      <c r="T746" s="119"/>
      <c r="U746" s="119"/>
      <c r="X746" s="1">
        <v>3.2</v>
      </c>
      <c r="AK746" s="119"/>
      <c r="AL746" s="119"/>
      <c r="AM746" s="119"/>
      <c r="AN746" s="119"/>
      <c r="AO746" s="119"/>
      <c r="AQ746" s="202"/>
      <c r="AR746" s="74"/>
      <c r="AS746" s="142">
        <f>LARGE(F746:AR746,1)</f>
        <v>3.2</v>
      </c>
      <c r="AT746" s="7"/>
      <c r="AU746" s="7"/>
      <c r="AV746" s="8">
        <f>SUM(AS746:AU746)/3</f>
        <v>1.0666666666666667</v>
      </c>
      <c r="AW746" s="39">
        <f>COUNTA(F746:AR746)</f>
        <v>1</v>
      </c>
    </row>
    <row r="747" spans="1:49" s="1" customFormat="1" ht="12.75">
      <c r="A747" s="9"/>
      <c r="B747" s="26" t="s">
        <v>38</v>
      </c>
      <c r="C747" s="27" t="s">
        <v>16</v>
      </c>
      <c r="D747" s="59" t="s">
        <v>252</v>
      </c>
      <c r="E747" s="19" t="s">
        <v>10</v>
      </c>
      <c r="F747" s="88"/>
      <c r="P747" s="119"/>
      <c r="Q747" s="119"/>
      <c r="R747" s="119"/>
      <c r="S747" s="119"/>
      <c r="T747" s="119"/>
      <c r="U747" s="119"/>
      <c r="AK747" s="119"/>
      <c r="AL747" s="119">
        <v>2.27</v>
      </c>
      <c r="AM747" s="119"/>
      <c r="AN747" s="119">
        <v>0.78</v>
      </c>
      <c r="AO747" s="119"/>
      <c r="AQ747" s="202"/>
      <c r="AR747" s="74"/>
      <c r="AS747" s="142">
        <f>LARGE(F747:AR747,1)</f>
        <v>2.27</v>
      </c>
      <c r="AT747" s="7">
        <f>LARGE(F747:AR747,2)</f>
        <v>0.78</v>
      </c>
      <c r="AU747" s="7"/>
      <c r="AV747" s="8">
        <f>SUM(AS747:AU747)/3</f>
        <v>1.0166666666666666</v>
      </c>
      <c r="AW747" s="39">
        <f>COUNTA(F747:AR747)</f>
        <v>2</v>
      </c>
    </row>
    <row r="748" spans="1:49" s="1" customFormat="1" ht="12.75">
      <c r="A748" s="9"/>
      <c r="B748" s="26" t="s">
        <v>442</v>
      </c>
      <c r="C748" s="27" t="s">
        <v>182</v>
      </c>
      <c r="D748" s="59" t="s">
        <v>911</v>
      </c>
      <c r="E748" s="19" t="s">
        <v>38</v>
      </c>
      <c r="F748" s="88"/>
      <c r="P748" s="119">
        <v>3.02</v>
      </c>
      <c r="Q748" s="119"/>
      <c r="R748" s="119"/>
      <c r="S748" s="119"/>
      <c r="T748" s="119"/>
      <c r="U748" s="119"/>
      <c r="AK748" s="119"/>
      <c r="AL748" s="119"/>
      <c r="AM748" s="119"/>
      <c r="AN748" s="119"/>
      <c r="AO748" s="119"/>
      <c r="AQ748" s="202"/>
      <c r="AR748" s="74"/>
      <c r="AS748" s="142">
        <f>LARGE(F748:AR748,1)</f>
        <v>3.02</v>
      </c>
      <c r="AT748" s="7"/>
      <c r="AU748" s="7"/>
      <c r="AV748" s="8">
        <f>SUM(AS748:AU748)/3</f>
        <v>1.0066666666666666</v>
      </c>
      <c r="AW748" s="39">
        <f>COUNTA(F748:AR748)</f>
        <v>1</v>
      </c>
    </row>
    <row r="749" spans="1:49" s="1" customFormat="1" ht="12.75">
      <c r="A749" s="9"/>
      <c r="B749" s="26" t="s">
        <v>442</v>
      </c>
      <c r="C749" s="27" t="s">
        <v>182</v>
      </c>
      <c r="D749" s="59" t="s">
        <v>1151</v>
      </c>
      <c r="E749" s="19" t="s">
        <v>38</v>
      </c>
      <c r="F749" s="88"/>
      <c r="P749" s="119"/>
      <c r="Q749" s="119"/>
      <c r="R749" s="119"/>
      <c r="S749" s="119"/>
      <c r="T749" s="119"/>
      <c r="U749" s="119"/>
      <c r="AK749" s="119"/>
      <c r="AL749" s="119"/>
      <c r="AM749" s="119"/>
      <c r="AN749" s="119"/>
      <c r="AO749" s="119">
        <v>3.02</v>
      </c>
      <c r="AQ749" s="202"/>
      <c r="AR749" s="74"/>
      <c r="AS749" s="142">
        <f>LARGE(F749:AR749,1)</f>
        <v>3.02</v>
      </c>
      <c r="AT749" s="7"/>
      <c r="AU749" s="7"/>
      <c r="AV749" s="8">
        <f>SUM(AS749:AU749)/3</f>
        <v>1.0066666666666666</v>
      </c>
      <c r="AW749" s="39">
        <f>COUNTA(F749:AR749)</f>
        <v>1</v>
      </c>
    </row>
    <row r="750" spans="1:49" s="1" customFormat="1" ht="12.75">
      <c r="A750" s="9"/>
      <c r="B750" s="26" t="s">
        <v>10</v>
      </c>
      <c r="C750" s="27" t="s">
        <v>808</v>
      </c>
      <c r="D750" s="59" t="s">
        <v>414</v>
      </c>
      <c r="E750" s="19" t="s">
        <v>10</v>
      </c>
      <c r="F750" s="88"/>
      <c r="I750" s="1">
        <v>3.02</v>
      </c>
      <c r="P750" s="119"/>
      <c r="Q750" s="119"/>
      <c r="R750" s="119"/>
      <c r="S750" s="119"/>
      <c r="T750" s="119"/>
      <c r="U750" s="119"/>
      <c r="AK750" s="119"/>
      <c r="AL750" s="119"/>
      <c r="AM750" s="119"/>
      <c r="AN750" s="119"/>
      <c r="AO750" s="119"/>
      <c r="AQ750" s="202"/>
      <c r="AR750" s="74"/>
      <c r="AS750" s="142">
        <f>LARGE(F750:AR750,1)</f>
        <v>3.02</v>
      </c>
      <c r="AT750" s="7"/>
      <c r="AU750" s="7"/>
      <c r="AV750" s="8">
        <f>SUM(AS750:AU750)/3</f>
        <v>1.0066666666666666</v>
      </c>
      <c r="AW750" s="39">
        <f>COUNTA(F750:AR750)</f>
        <v>1</v>
      </c>
    </row>
    <row r="751" spans="1:49" s="1" customFormat="1" ht="12.75">
      <c r="A751" s="9"/>
      <c r="B751" s="26" t="s">
        <v>38</v>
      </c>
      <c r="C751" s="27" t="s">
        <v>459</v>
      </c>
      <c r="D751" s="59" t="s">
        <v>294</v>
      </c>
      <c r="E751" s="19" t="s">
        <v>10</v>
      </c>
      <c r="F751" s="88"/>
      <c r="O751" s="1">
        <v>2.96</v>
      </c>
      <c r="P751" s="119"/>
      <c r="Q751" s="119"/>
      <c r="R751" s="119"/>
      <c r="S751" s="119"/>
      <c r="T751" s="119"/>
      <c r="U751" s="119"/>
      <c r="AK751" s="119"/>
      <c r="AL751" s="119"/>
      <c r="AM751" s="119"/>
      <c r="AN751" s="119"/>
      <c r="AO751" s="119"/>
      <c r="AQ751" s="202"/>
      <c r="AR751" s="74"/>
      <c r="AS751" s="142">
        <f>LARGE(F751:AR751,1)</f>
        <v>2.96</v>
      </c>
      <c r="AT751" s="7"/>
      <c r="AU751" s="7"/>
      <c r="AV751" s="8">
        <f>SUM(AS751:AU751)/3</f>
        <v>0.9866666666666667</v>
      </c>
      <c r="AW751" s="39">
        <f>COUNTA(F751:AR751)</f>
        <v>1</v>
      </c>
    </row>
    <row r="752" spans="1:49" s="1" customFormat="1" ht="12.75">
      <c r="A752" s="9"/>
      <c r="B752" s="26" t="s">
        <v>38</v>
      </c>
      <c r="C752" s="27" t="s">
        <v>803</v>
      </c>
      <c r="D752" s="59" t="s">
        <v>601</v>
      </c>
      <c r="E752" s="19" t="s">
        <v>10</v>
      </c>
      <c r="F752" s="88"/>
      <c r="I752" s="1">
        <v>2.84</v>
      </c>
      <c r="P752" s="119"/>
      <c r="Q752" s="119"/>
      <c r="R752" s="119"/>
      <c r="S752" s="119"/>
      <c r="T752" s="119"/>
      <c r="U752" s="119"/>
      <c r="AK752" s="119"/>
      <c r="AL752" s="119"/>
      <c r="AM752" s="119"/>
      <c r="AN752" s="119"/>
      <c r="AO752" s="119"/>
      <c r="AQ752" s="202"/>
      <c r="AR752" s="74"/>
      <c r="AS752" s="142">
        <f>LARGE(F752:AR752,1)</f>
        <v>2.84</v>
      </c>
      <c r="AT752" s="7"/>
      <c r="AU752" s="7"/>
      <c r="AV752" s="8">
        <f>SUM(AS752:AU752)/3</f>
        <v>0.9466666666666667</v>
      </c>
      <c r="AW752" s="39">
        <f>COUNTA(F752:AR752)</f>
        <v>1</v>
      </c>
    </row>
    <row r="753" spans="1:49" s="1" customFormat="1" ht="12.75">
      <c r="A753" s="9"/>
      <c r="B753" s="26" t="s">
        <v>442</v>
      </c>
      <c r="C753" s="27" t="s">
        <v>1168</v>
      </c>
      <c r="D753" s="59" t="s">
        <v>1170</v>
      </c>
      <c r="E753" s="19" t="s">
        <v>38</v>
      </c>
      <c r="F753" s="88"/>
      <c r="P753" s="119"/>
      <c r="Q753" s="119"/>
      <c r="R753" s="119"/>
      <c r="S753" s="156"/>
      <c r="T753" s="119"/>
      <c r="U753" s="119"/>
      <c r="AK753" s="119"/>
      <c r="AL753" s="119"/>
      <c r="AM753" s="119"/>
      <c r="AN753" s="119"/>
      <c r="AO753" s="119">
        <v>2.84</v>
      </c>
      <c r="AQ753" s="202"/>
      <c r="AR753" s="74"/>
      <c r="AS753" s="142">
        <f>LARGE(F753:AR753,1)</f>
        <v>2.84</v>
      </c>
      <c r="AT753" s="7"/>
      <c r="AU753" s="7"/>
      <c r="AV753" s="8">
        <f>SUM(AS753:AU753)/3</f>
        <v>0.9466666666666667</v>
      </c>
      <c r="AW753" s="39">
        <f>COUNTA(F753:AR753)</f>
        <v>1</v>
      </c>
    </row>
    <row r="754" spans="1:49" s="1" customFormat="1" ht="12.75">
      <c r="A754" s="9"/>
      <c r="B754" s="26" t="s">
        <v>38</v>
      </c>
      <c r="C754" s="34" t="s">
        <v>437</v>
      </c>
      <c r="D754" s="59" t="s">
        <v>866</v>
      </c>
      <c r="E754" s="19" t="s">
        <v>15</v>
      </c>
      <c r="F754" s="88"/>
      <c r="P754" s="119"/>
      <c r="Q754" s="119"/>
      <c r="R754" s="119"/>
      <c r="S754" s="119"/>
      <c r="T754" s="119"/>
      <c r="U754" s="119"/>
      <c r="AC754" s="1">
        <v>2.84</v>
      </c>
      <c r="AK754" s="119"/>
      <c r="AL754" s="119"/>
      <c r="AM754" s="119"/>
      <c r="AN754" s="119"/>
      <c r="AO754" s="119"/>
      <c r="AQ754" s="202"/>
      <c r="AR754" s="74"/>
      <c r="AS754" s="142">
        <f>LARGE(F754:AR754,1)</f>
        <v>2.84</v>
      </c>
      <c r="AT754" s="7"/>
      <c r="AU754" s="7"/>
      <c r="AV754" s="8">
        <f>SUM(AS754:AU754)/3</f>
        <v>0.9466666666666667</v>
      </c>
      <c r="AW754" s="39">
        <f>COUNTA(F754:AR754)</f>
        <v>1</v>
      </c>
    </row>
    <row r="755" spans="1:49" s="1" customFormat="1" ht="12.75">
      <c r="A755" s="9"/>
      <c r="B755" s="26" t="s">
        <v>10</v>
      </c>
      <c r="C755" s="27" t="s">
        <v>849</v>
      </c>
      <c r="D755" s="59" t="s">
        <v>159</v>
      </c>
      <c r="E755" s="19" t="s">
        <v>10</v>
      </c>
      <c r="F755" s="88"/>
      <c r="P755" s="119"/>
      <c r="Q755" s="119"/>
      <c r="R755" s="119"/>
      <c r="S755" s="119"/>
      <c r="T755" s="119"/>
      <c r="U755" s="119"/>
      <c r="AG755" s="1">
        <v>2.84</v>
      </c>
      <c r="AK755" s="119"/>
      <c r="AL755" s="119"/>
      <c r="AM755" s="119"/>
      <c r="AN755" s="119"/>
      <c r="AO755" s="119"/>
      <c r="AQ755" s="202"/>
      <c r="AR755" s="74"/>
      <c r="AS755" s="142">
        <f>LARGE(F755:AR755,1)</f>
        <v>2.84</v>
      </c>
      <c r="AT755" s="7"/>
      <c r="AU755" s="7"/>
      <c r="AV755" s="8">
        <f>SUM(AS755:AU755)/3</f>
        <v>0.9466666666666667</v>
      </c>
      <c r="AW755" s="39">
        <f>COUNTA(F755:AR755)</f>
        <v>1</v>
      </c>
    </row>
    <row r="756" spans="1:49" s="1" customFormat="1" ht="12.75">
      <c r="A756" s="9"/>
      <c r="B756" s="26" t="s">
        <v>38</v>
      </c>
      <c r="C756" s="27" t="s">
        <v>620</v>
      </c>
      <c r="D756" s="59" t="s">
        <v>812</v>
      </c>
      <c r="E756" s="19" t="s">
        <v>22</v>
      </c>
      <c r="F756" s="88"/>
      <c r="J756" s="1">
        <v>1.22</v>
      </c>
      <c r="L756" s="1">
        <v>1.6</v>
      </c>
      <c r="P756" s="119"/>
      <c r="Q756" s="119"/>
      <c r="R756" s="119"/>
      <c r="S756" s="119"/>
      <c r="T756" s="119"/>
      <c r="U756" s="119"/>
      <c r="AK756" s="119"/>
      <c r="AL756" s="119"/>
      <c r="AM756" s="119"/>
      <c r="AN756" s="119"/>
      <c r="AO756" s="119"/>
      <c r="AQ756" s="202"/>
      <c r="AR756" s="74"/>
      <c r="AS756" s="142">
        <f>LARGE(F756:AR756,1)</f>
        <v>1.6</v>
      </c>
      <c r="AT756" s="7">
        <f>LARGE(F756:AR756,2)</f>
        <v>1.22</v>
      </c>
      <c r="AU756" s="7"/>
      <c r="AV756" s="8">
        <f>SUM(AS756:AU756)/3</f>
        <v>0.9400000000000001</v>
      </c>
      <c r="AW756" s="39">
        <f>COUNTA(F756:AR756)</f>
        <v>2</v>
      </c>
    </row>
    <row r="757" spans="1:49" s="1" customFormat="1" ht="12.75">
      <c r="A757" s="9"/>
      <c r="B757" s="26" t="s">
        <v>10</v>
      </c>
      <c r="C757" s="27" t="s">
        <v>1035</v>
      </c>
      <c r="D757" s="59" t="s">
        <v>1036</v>
      </c>
      <c r="E757" s="19" t="s">
        <v>535</v>
      </c>
      <c r="F757" s="88"/>
      <c r="P757" s="119"/>
      <c r="Q757" s="119"/>
      <c r="R757" s="119"/>
      <c r="S757" s="119"/>
      <c r="T757" s="119"/>
      <c r="U757" s="119"/>
      <c r="AD757" s="1">
        <v>2.8</v>
      </c>
      <c r="AK757" s="119"/>
      <c r="AL757" s="119"/>
      <c r="AM757" s="119"/>
      <c r="AN757" s="119"/>
      <c r="AO757" s="119"/>
      <c r="AQ757" s="202"/>
      <c r="AR757" s="74"/>
      <c r="AS757" s="142">
        <f>LARGE(F757:AR757,1)</f>
        <v>2.8</v>
      </c>
      <c r="AT757" s="7"/>
      <c r="AU757" s="7"/>
      <c r="AV757" s="8">
        <f>SUM(AS757:AU757)/3</f>
        <v>0.9333333333333332</v>
      </c>
      <c r="AW757" s="39">
        <f>COUNTA(F757:AR757)</f>
        <v>1</v>
      </c>
    </row>
    <row r="758" spans="1:49" s="1" customFormat="1" ht="12.75">
      <c r="A758" s="9"/>
      <c r="B758" s="41" t="s">
        <v>38</v>
      </c>
      <c r="C758" s="27" t="s">
        <v>829</v>
      </c>
      <c r="D758" s="59" t="s">
        <v>644</v>
      </c>
      <c r="E758" s="19" t="s">
        <v>10</v>
      </c>
      <c r="F758" s="88"/>
      <c r="K758" s="1">
        <v>0.04</v>
      </c>
      <c r="N758" s="1">
        <v>2.67</v>
      </c>
      <c r="P758" s="119"/>
      <c r="Q758" s="119"/>
      <c r="R758" s="119"/>
      <c r="S758" s="119"/>
      <c r="T758" s="119"/>
      <c r="U758" s="119"/>
      <c r="AK758" s="119"/>
      <c r="AL758" s="119"/>
      <c r="AM758" s="119"/>
      <c r="AN758" s="119"/>
      <c r="AO758" s="119"/>
      <c r="AQ758" s="202"/>
      <c r="AR758" s="74"/>
      <c r="AS758" s="142">
        <f>LARGE(F758:AR758,1)</f>
        <v>2.67</v>
      </c>
      <c r="AT758" s="7">
        <f>LARGE(F758:AR758,2)</f>
        <v>0.04</v>
      </c>
      <c r="AU758" s="7"/>
      <c r="AV758" s="8">
        <f>SUM(AS758:AU758)/3</f>
        <v>0.9033333333333333</v>
      </c>
      <c r="AW758" s="39">
        <f>COUNTA(F758:AR758)</f>
        <v>2</v>
      </c>
    </row>
    <row r="759" spans="1:49" ht="12.75">
      <c r="A759" s="9"/>
      <c r="B759" s="26" t="s">
        <v>38</v>
      </c>
      <c r="C759" s="27" t="s">
        <v>1047</v>
      </c>
      <c r="D759" s="59" t="s">
        <v>451</v>
      </c>
      <c r="E759" s="19" t="s">
        <v>10</v>
      </c>
      <c r="F759" s="88"/>
      <c r="AK759" s="118"/>
      <c r="AL759" s="118">
        <v>1.22</v>
      </c>
      <c r="AM759" s="118"/>
      <c r="AN759" s="118"/>
      <c r="AO759" s="118"/>
      <c r="AP759" s="4">
        <v>1.47</v>
      </c>
      <c r="AQ759" s="206"/>
      <c r="AR759" s="141"/>
      <c r="AS759" s="142">
        <f>LARGE(F759:AR759,1)</f>
        <v>1.47</v>
      </c>
      <c r="AT759" s="7">
        <f>LARGE(F759:AR759,2)</f>
        <v>1.22</v>
      </c>
      <c r="AU759" s="7"/>
      <c r="AV759" s="8">
        <f>SUM(AS759:AU759)/3</f>
        <v>0.8966666666666666</v>
      </c>
      <c r="AW759" s="39">
        <f>COUNTA(F759:AR759)</f>
        <v>2</v>
      </c>
    </row>
    <row r="760" spans="1:49" s="1" customFormat="1" ht="12.75">
      <c r="A760" s="9"/>
      <c r="B760" s="26" t="s">
        <v>10</v>
      </c>
      <c r="C760" s="27" t="s">
        <v>716</v>
      </c>
      <c r="D760" s="59" t="s">
        <v>717</v>
      </c>
      <c r="E760" s="19" t="s">
        <v>10</v>
      </c>
      <c r="F760" s="88"/>
      <c r="O760" s="1">
        <v>2.67</v>
      </c>
      <c r="P760" s="119"/>
      <c r="Q760" s="119"/>
      <c r="R760" s="119"/>
      <c r="S760" s="119"/>
      <c r="T760" s="119"/>
      <c r="U760" s="119"/>
      <c r="AK760" s="119"/>
      <c r="AL760" s="119"/>
      <c r="AM760" s="119"/>
      <c r="AN760" s="119"/>
      <c r="AO760" s="119"/>
      <c r="AQ760" s="202"/>
      <c r="AR760" s="74"/>
      <c r="AS760" s="142">
        <f>LARGE(F760:AR760,1)</f>
        <v>2.67</v>
      </c>
      <c r="AT760" s="7"/>
      <c r="AU760" s="7"/>
      <c r="AV760" s="8">
        <f>SUM(AS760:AU760)/3</f>
        <v>0.89</v>
      </c>
      <c r="AW760" s="39">
        <f>COUNTA(F760:AR760)</f>
        <v>1</v>
      </c>
    </row>
    <row r="761" spans="1:49" s="1" customFormat="1" ht="12.75">
      <c r="A761" s="9"/>
      <c r="B761" s="26" t="s">
        <v>442</v>
      </c>
      <c r="C761" s="27" t="s">
        <v>732</v>
      </c>
      <c r="D761" s="59" t="s">
        <v>733</v>
      </c>
      <c r="E761" s="19" t="s">
        <v>38</v>
      </c>
      <c r="F761" s="88"/>
      <c r="P761" s="119"/>
      <c r="Q761" s="119"/>
      <c r="R761" s="119"/>
      <c r="S761" s="119"/>
      <c r="T761" s="119"/>
      <c r="U761" s="119"/>
      <c r="AK761" s="119"/>
      <c r="AL761" s="119"/>
      <c r="AM761" s="119"/>
      <c r="AN761" s="119"/>
      <c r="AO761" s="119">
        <v>2.64</v>
      </c>
      <c r="AQ761" s="202"/>
      <c r="AR761" s="74"/>
      <c r="AS761" s="142">
        <f>LARGE(F761:AR761,1)</f>
        <v>2.64</v>
      </c>
      <c r="AT761" s="7"/>
      <c r="AU761" s="7"/>
      <c r="AV761" s="8">
        <f>SUM(AS761:AU761)/3</f>
        <v>0.88</v>
      </c>
      <c r="AW761" s="39">
        <f>COUNTA(F761:AR761)</f>
        <v>1</v>
      </c>
    </row>
    <row r="762" spans="1:49" s="46" customFormat="1" ht="12.75">
      <c r="A762" s="47"/>
      <c r="B762" s="62" t="s">
        <v>10</v>
      </c>
      <c r="C762" s="63" t="s">
        <v>964</v>
      </c>
      <c r="D762" s="76" t="s">
        <v>965</v>
      </c>
      <c r="E762" s="64" t="s">
        <v>38</v>
      </c>
      <c r="F762" s="128"/>
      <c r="P762" s="116"/>
      <c r="Q762" s="116"/>
      <c r="R762" s="116"/>
      <c r="S762" s="116"/>
      <c r="T762" s="116"/>
      <c r="U762" s="116"/>
      <c r="W762" s="46">
        <v>2.49</v>
      </c>
      <c r="AK762" s="116"/>
      <c r="AL762" s="116"/>
      <c r="AM762" s="116"/>
      <c r="AN762" s="116"/>
      <c r="AO762" s="116"/>
      <c r="AQ762" s="198"/>
      <c r="AR762" s="137"/>
      <c r="AS762" s="142">
        <f>LARGE(F762:AR762,1)</f>
        <v>2.49</v>
      </c>
      <c r="AT762" s="7"/>
      <c r="AU762" s="7"/>
      <c r="AV762" s="8">
        <f>SUM(AS762:AU762)/3</f>
        <v>0.8300000000000001</v>
      </c>
      <c r="AW762" s="39">
        <f>COUNTA(F762:AR762)</f>
        <v>1</v>
      </c>
    </row>
    <row r="763" spans="1:49" s="1" customFormat="1" ht="12.75">
      <c r="A763" s="9"/>
      <c r="B763" s="26" t="s">
        <v>38</v>
      </c>
      <c r="C763" s="27" t="s">
        <v>459</v>
      </c>
      <c r="D763" s="59" t="s">
        <v>1101</v>
      </c>
      <c r="E763" s="19" t="s">
        <v>10</v>
      </c>
      <c r="F763" s="88"/>
      <c r="P763" s="119"/>
      <c r="Q763" s="119"/>
      <c r="R763" s="119"/>
      <c r="S763" s="119"/>
      <c r="T763" s="119"/>
      <c r="U763" s="119"/>
      <c r="AK763" s="119"/>
      <c r="AL763" s="119"/>
      <c r="AM763" s="119"/>
      <c r="AN763" s="119">
        <v>2.49</v>
      </c>
      <c r="AO763" s="119"/>
      <c r="AQ763" s="202"/>
      <c r="AR763" s="74"/>
      <c r="AS763" s="142">
        <f>LARGE(F763:AR763,1)</f>
        <v>2.49</v>
      </c>
      <c r="AT763" s="7"/>
      <c r="AU763" s="7"/>
      <c r="AV763" s="8">
        <f>SUM(AS763:AU763)/3</f>
        <v>0.8300000000000001</v>
      </c>
      <c r="AW763" s="39">
        <f>COUNTA(F763:AR763)</f>
        <v>1</v>
      </c>
    </row>
    <row r="764" spans="1:49" s="1" customFormat="1" ht="12.75">
      <c r="A764" s="9"/>
      <c r="B764" s="26" t="s">
        <v>38</v>
      </c>
      <c r="C764" s="27" t="s">
        <v>100</v>
      </c>
      <c r="D764" s="59" t="s">
        <v>434</v>
      </c>
      <c r="E764" s="19" t="s">
        <v>10</v>
      </c>
      <c r="F764" s="88"/>
      <c r="P764" s="119"/>
      <c r="Q764" s="119"/>
      <c r="R764" s="119"/>
      <c r="S764" s="119"/>
      <c r="T764" s="119"/>
      <c r="U764" s="119"/>
      <c r="AE764" s="1">
        <v>1.33</v>
      </c>
      <c r="AK764" s="119"/>
      <c r="AL764" s="119">
        <v>1.11</v>
      </c>
      <c r="AM764" s="119"/>
      <c r="AN764" s="119"/>
      <c r="AO764" s="119"/>
      <c r="AQ764" s="202"/>
      <c r="AR764" s="74"/>
      <c r="AS764" s="142">
        <f>LARGE(F764:AR764,1)</f>
        <v>1.33</v>
      </c>
      <c r="AT764" s="7">
        <f>LARGE(F764:AR764,2)</f>
        <v>1.11</v>
      </c>
      <c r="AU764" s="7"/>
      <c r="AV764" s="8">
        <f>SUM(AS764:AU764)/3</f>
        <v>0.8133333333333335</v>
      </c>
      <c r="AW764" s="39">
        <f>COUNTA(F764:AR764)</f>
        <v>2</v>
      </c>
    </row>
    <row r="765" spans="1:49" s="1" customFormat="1" ht="12.75">
      <c r="A765" s="9"/>
      <c r="B765" s="26" t="s">
        <v>10</v>
      </c>
      <c r="C765" s="36" t="s">
        <v>1127</v>
      </c>
      <c r="D765" s="67" t="s">
        <v>1128</v>
      </c>
      <c r="E765" s="22" t="s">
        <v>15</v>
      </c>
      <c r="F765" s="90"/>
      <c r="P765" s="119"/>
      <c r="Q765" s="119"/>
      <c r="R765" s="119"/>
      <c r="S765" s="119"/>
      <c r="T765" s="119"/>
      <c r="U765" s="119"/>
      <c r="AJ765" s="1">
        <v>2.4</v>
      </c>
      <c r="AK765" s="119"/>
      <c r="AL765" s="119"/>
      <c r="AM765" s="119"/>
      <c r="AN765" s="119"/>
      <c r="AO765" s="119"/>
      <c r="AQ765" s="202"/>
      <c r="AR765" s="74"/>
      <c r="AS765" s="142">
        <f>LARGE(F765:AR765,1)</f>
        <v>2.4</v>
      </c>
      <c r="AT765" s="7"/>
      <c r="AU765" s="7"/>
      <c r="AV765" s="8">
        <f>SUM(AS765:AU765)/3</f>
        <v>0.7999999999999999</v>
      </c>
      <c r="AW765" s="39">
        <f>COUNTA(F765:AR765)</f>
        <v>1</v>
      </c>
    </row>
    <row r="766" spans="1:49" s="1" customFormat="1" ht="12.75">
      <c r="A766" s="9"/>
      <c r="B766" s="26" t="s">
        <v>442</v>
      </c>
      <c r="C766" s="27" t="s">
        <v>1141</v>
      </c>
      <c r="D766" s="59" t="s">
        <v>1142</v>
      </c>
      <c r="E766" s="19" t="s">
        <v>38</v>
      </c>
      <c r="F766" s="88"/>
      <c r="P766" s="119"/>
      <c r="Q766" s="119"/>
      <c r="R766" s="119"/>
      <c r="S766" s="119"/>
      <c r="T766" s="119"/>
      <c r="U766" s="119"/>
      <c r="AK766" s="119"/>
      <c r="AL766" s="119"/>
      <c r="AM766" s="119"/>
      <c r="AN766" s="119"/>
      <c r="AO766" s="119">
        <v>2.33</v>
      </c>
      <c r="AQ766" s="202"/>
      <c r="AR766" s="74"/>
      <c r="AS766" s="142">
        <f>LARGE(F766:AR766,1)</f>
        <v>2.33</v>
      </c>
      <c r="AT766" s="7"/>
      <c r="AU766" s="7"/>
      <c r="AV766" s="8">
        <f>SUM(AS766:AU766)/3</f>
        <v>0.7766666666666667</v>
      </c>
      <c r="AW766" s="39">
        <f>COUNTA(F766:AR766)</f>
        <v>1</v>
      </c>
    </row>
    <row r="767" spans="1:49" s="1" customFormat="1" ht="12.75">
      <c r="A767" s="9"/>
      <c r="B767" s="26" t="s">
        <v>10</v>
      </c>
      <c r="C767" s="27" t="s">
        <v>913</v>
      </c>
      <c r="D767" s="72" t="s">
        <v>914</v>
      </c>
      <c r="E767" s="19" t="s">
        <v>38</v>
      </c>
      <c r="F767" s="88"/>
      <c r="P767" s="119">
        <v>2.31</v>
      </c>
      <c r="Q767" s="119"/>
      <c r="R767" s="119"/>
      <c r="S767" s="119"/>
      <c r="T767" s="119"/>
      <c r="U767" s="119"/>
      <c r="AK767" s="119"/>
      <c r="AL767" s="119"/>
      <c r="AM767" s="119"/>
      <c r="AN767" s="119"/>
      <c r="AO767" s="119"/>
      <c r="AQ767" s="202"/>
      <c r="AR767" s="74"/>
      <c r="AS767" s="142">
        <f>LARGE(F767:AR767,1)</f>
        <v>2.31</v>
      </c>
      <c r="AT767" s="7"/>
      <c r="AU767" s="7"/>
      <c r="AV767" s="8">
        <f>SUM(AS767:AU767)/3</f>
        <v>0.77</v>
      </c>
      <c r="AW767" s="39">
        <f>COUNTA(F767:AR767)</f>
        <v>1</v>
      </c>
    </row>
    <row r="768" spans="1:49" s="1" customFormat="1" ht="12.75">
      <c r="A768" s="9"/>
      <c r="B768" s="35" t="s">
        <v>38</v>
      </c>
      <c r="C768" s="27" t="s">
        <v>100</v>
      </c>
      <c r="D768" s="59" t="s">
        <v>347</v>
      </c>
      <c r="E768" s="19" t="s">
        <v>10</v>
      </c>
      <c r="F768" s="88"/>
      <c r="P768" s="119"/>
      <c r="Q768" s="119"/>
      <c r="R768" s="119"/>
      <c r="S768" s="119"/>
      <c r="T768" s="119"/>
      <c r="U768" s="119"/>
      <c r="AK768" s="119"/>
      <c r="AL768" s="119">
        <v>2.27</v>
      </c>
      <c r="AM768" s="119"/>
      <c r="AN768" s="119"/>
      <c r="AO768" s="119"/>
      <c r="AQ768" s="202"/>
      <c r="AR768" s="74"/>
      <c r="AS768" s="142">
        <f>LARGE(F768:AR768,1)</f>
        <v>2.27</v>
      </c>
      <c r="AT768" s="7"/>
      <c r="AU768" s="7"/>
      <c r="AV768" s="8">
        <f>SUM(AS768:AU768)/3</f>
        <v>0.7566666666666667</v>
      </c>
      <c r="AW768" s="39">
        <f>COUNTA(F768:AR768)</f>
        <v>1</v>
      </c>
    </row>
    <row r="769" spans="1:49" s="1" customFormat="1" ht="12.75">
      <c r="A769" s="9"/>
      <c r="B769" s="26" t="s">
        <v>38</v>
      </c>
      <c r="C769" s="27" t="s">
        <v>979</v>
      </c>
      <c r="D769" s="59" t="s">
        <v>980</v>
      </c>
      <c r="E769" s="19" t="s">
        <v>15</v>
      </c>
      <c r="F769" s="88"/>
      <c r="P769" s="119"/>
      <c r="Q769" s="119"/>
      <c r="R769" s="119"/>
      <c r="S769" s="119"/>
      <c r="T769" s="119"/>
      <c r="U769" s="119"/>
      <c r="X769" s="1">
        <v>2.18</v>
      </c>
      <c r="AK769" s="119"/>
      <c r="AL769" s="119"/>
      <c r="AM769" s="119"/>
      <c r="AN769" s="119"/>
      <c r="AO769" s="119"/>
      <c r="AQ769" s="202"/>
      <c r="AR769" s="74"/>
      <c r="AS769" s="142">
        <f>LARGE(F769:AR769,1)</f>
        <v>2.18</v>
      </c>
      <c r="AT769" s="7"/>
      <c r="AU769" s="7"/>
      <c r="AV769" s="8">
        <f>SUM(AS769:AU769)/3</f>
        <v>0.7266666666666667</v>
      </c>
      <c r="AW769" s="39">
        <f>COUNTA(F769:AR769)</f>
        <v>1</v>
      </c>
    </row>
    <row r="770" spans="1:49" s="1" customFormat="1" ht="12.75">
      <c r="A770" s="9"/>
      <c r="B770" s="26" t="s">
        <v>10</v>
      </c>
      <c r="C770" s="27" t="s">
        <v>293</v>
      </c>
      <c r="D770" s="59" t="s">
        <v>1059</v>
      </c>
      <c r="E770" s="19" t="s">
        <v>10</v>
      </c>
      <c r="F770" s="88"/>
      <c r="P770" s="119"/>
      <c r="Q770" s="119"/>
      <c r="R770" s="119"/>
      <c r="S770" s="119"/>
      <c r="T770" s="119"/>
      <c r="U770" s="119"/>
      <c r="AG770" s="1">
        <v>2.13</v>
      </c>
      <c r="AK770" s="119"/>
      <c r="AL770" s="119"/>
      <c r="AM770" s="119"/>
      <c r="AN770" s="119"/>
      <c r="AO770" s="119"/>
      <c r="AQ770" s="202"/>
      <c r="AR770" s="74"/>
      <c r="AS770" s="142">
        <f>LARGE(F770:AR770,1)</f>
        <v>2.13</v>
      </c>
      <c r="AT770" s="7"/>
      <c r="AU770" s="7"/>
      <c r="AV770" s="8">
        <f>SUM(AS770:AU770)/3</f>
        <v>0.71</v>
      </c>
      <c r="AW770" s="39">
        <f>COUNTA(F770:AR770)</f>
        <v>1</v>
      </c>
    </row>
    <row r="771" spans="1:49" s="21" customFormat="1" ht="12.75">
      <c r="A771" s="9"/>
      <c r="B771" s="26" t="s">
        <v>10</v>
      </c>
      <c r="C771" s="27" t="s">
        <v>822</v>
      </c>
      <c r="D771" s="59" t="s">
        <v>823</v>
      </c>
      <c r="E771" s="19" t="s">
        <v>10</v>
      </c>
      <c r="F771" s="88"/>
      <c r="G771" s="21">
        <v>2.13</v>
      </c>
      <c r="P771" s="120"/>
      <c r="Q771" s="120"/>
      <c r="R771" s="120"/>
      <c r="S771" s="120"/>
      <c r="T771" s="120"/>
      <c r="U771" s="120"/>
      <c r="AK771" s="120"/>
      <c r="AL771" s="120"/>
      <c r="AM771" s="120"/>
      <c r="AN771" s="120"/>
      <c r="AO771" s="120"/>
      <c r="AQ771" s="204"/>
      <c r="AR771" s="139"/>
      <c r="AS771" s="142">
        <f>LARGE(F771:AR771,1)</f>
        <v>2.13</v>
      </c>
      <c r="AT771" s="7"/>
      <c r="AU771" s="7"/>
      <c r="AV771" s="8">
        <f>SUM(AS771:AU771)/3</f>
        <v>0.71</v>
      </c>
      <c r="AW771" s="39">
        <f>COUNTA(F771:AR771)</f>
        <v>1</v>
      </c>
    </row>
    <row r="772" spans="1:49" s="1" customFormat="1" ht="12.75">
      <c r="A772" s="9"/>
      <c r="B772" s="26" t="s">
        <v>10</v>
      </c>
      <c r="C772" s="32" t="s">
        <v>90</v>
      </c>
      <c r="D772" s="71" t="s">
        <v>569</v>
      </c>
      <c r="E772" s="33" t="s">
        <v>10</v>
      </c>
      <c r="F772" s="92"/>
      <c r="G772" s="1">
        <v>2.02</v>
      </c>
      <c r="P772" s="119"/>
      <c r="Q772" s="119"/>
      <c r="R772" s="119"/>
      <c r="S772" s="119"/>
      <c r="T772" s="119"/>
      <c r="U772" s="119"/>
      <c r="AK772" s="119"/>
      <c r="AL772" s="119"/>
      <c r="AM772" s="119"/>
      <c r="AN772" s="119"/>
      <c r="AO772" s="119"/>
      <c r="AQ772" s="202"/>
      <c r="AR772" s="74"/>
      <c r="AS772" s="142">
        <f>LARGE(F772:AR772,1)</f>
        <v>2.02</v>
      </c>
      <c r="AT772" s="7"/>
      <c r="AU772" s="7"/>
      <c r="AV772" s="8">
        <f>SUM(AS772:AU772)/3</f>
        <v>0.6733333333333333</v>
      </c>
      <c r="AW772" s="39">
        <f>COUNTA(F772:AR772)</f>
        <v>1</v>
      </c>
    </row>
    <row r="773" spans="1:49" s="1" customFormat="1" ht="12.75">
      <c r="A773" s="9"/>
      <c r="B773" s="26" t="s">
        <v>38</v>
      </c>
      <c r="C773" s="32" t="s">
        <v>543</v>
      </c>
      <c r="D773" s="71" t="s">
        <v>98</v>
      </c>
      <c r="E773" s="33" t="s">
        <v>10</v>
      </c>
      <c r="F773" s="92"/>
      <c r="P773" s="119"/>
      <c r="Q773" s="119"/>
      <c r="R773" s="119"/>
      <c r="S773" s="119"/>
      <c r="T773" s="119"/>
      <c r="U773" s="119"/>
      <c r="AC773" s="1">
        <v>2</v>
      </c>
      <c r="AK773" s="119"/>
      <c r="AL773" s="119"/>
      <c r="AM773" s="119"/>
      <c r="AN773" s="119"/>
      <c r="AO773" s="119"/>
      <c r="AQ773" s="202"/>
      <c r="AR773" s="74"/>
      <c r="AS773" s="142">
        <f>LARGE(F773:AR773,1)</f>
        <v>2</v>
      </c>
      <c r="AT773" s="7"/>
      <c r="AU773" s="7"/>
      <c r="AV773" s="8">
        <f>SUM(AS773:AU773)/3</f>
        <v>0.6666666666666666</v>
      </c>
      <c r="AW773" s="39">
        <f>COUNTA(F773:AR773)</f>
        <v>1</v>
      </c>
    </row>
    <row r="774" spans="1:49" s="1" customFormat="1" ht="12.75">
      <c r="A774" s="9"/>
      <c r="B774" s="26" t="s">
        <v>38</v>
      </c>
      <c r="C774" s="32" t="s">
        <v>920</v>
      </c>
      <c r="D774" s="71" t="s">
        <v>921</v>
      </c>
      <c r="E774" s="33" t="s">
        <v>10</v>
      </c>
      <c r="F774" s="92"/>
      <c r="P774" s="119"/>
      <c r="Q774" s="119">
        <v>1</v>
      </c>
      <c r="R774" s="119"/>
      <c r="S774" s="119"/>
      <c r="T774" s="119"/>
      <c r="U774" s="119"/>
      <c r="AK774" s="119"/>
      <c r="AL774" s="119"/>
      <c r="AM774" s="119"/>
      <c r="AN774" s="119"/>
      <c r="AO774" s="119"/>
      <c r="AQ774" s="202"/>
      <c r="AR774" s="74">
        <v>0.98</v>
      </c>
      <c r="AS774" s="142">
        <f>LARGE(F774:AR774,1)</f>
        <v>1</v>
      </c>
      <c r="AT774" s="7">
        <f>LARGE(F774:AR774,2)</f>
        <v>0.98</v>
      </c>
      <c r="AU774" s="7"/>
      <c r="AV774" s="8">
        <f>SUM(AS774:AU774)/3</f>
        <v>0.66</v>
      </c>
      <c r="AW774" s="39">
        <f>COUNTA(F774:AR774)</f>
        <v>2</v>
      </c>
    </row>
    <row r="775" spans="1:49" s="1" customFormat="1" ht="12.75">
      <c r="A775" s="9"/>
      <c r="B775" s="26" t="s">
        <v>38</v>
      </c>
      <c r="C775" s="32" t="s">
        <v>793</v>
      </c>
      <c r="D775" s="71" t="s">
        <v>794</v>
      </c>
      <c r="E775" s="33" t="s">
        <v>10</v>
      </c>
      <c r="F775" s="92"/>
      <c r="H775" s="1">
        <v>1.87</v>
      </c>
      <c r="P775" s="119"/>
      <c r="Q775" s="119"/>
      <c r="R775" s="119"/>
      <c r="S775" s="119"/>
      <c r="T775" s="119"/>
      <c r="U775" s="119"/>
      <c r="AK775" s="119"/>
      <c r="AL775" s="119"/>
      <c r="AM775" s="119"/>
      <c r="AN775" s="119"/>
      <c r="AO775" s="119"/>
      <c r="AQ775" s="202"/>
      <c r="AR775" s="74"/>
      <c r="AS775" s="142">
        <f>LARGE(F775:AR775,1)</f>
        <v>1.87</v>
      </c>
      <c r="AT775" s="7"/>
      <c r="AU775" s="7"/>
      <c r="AV775" s="8">
        <f>SUM(AS775:AU775)/3</f>
        <v>0.6233333333333334</v>
      </c>
      <c r="AW775" s="39">
        <f>COUNTA(F775:AR775)</f>
        <v>1</v>
      </c>
    </row>
    <row r="776" spans="1:49" s="1" customFormat="1" ht="12.75">
      <c r="A776" s="9"/>
      <c r="B776" s="26" t="s">
        <v>38</v>
      </c>
      <c r="C776" s="32" t="s">
        <v>543</v>
      </c>
      <c r="D776" s="71" t="s">
        <v>544</v>
      </c>
      <c r="E776" s="33" t="s">
        <v>10</v>
      </c>
      <c r="F776" s="92"/>
      <c r="P776" s="119"/>
      <c r="Q776" s="119"/>
      <c r="R776" s="119"/>
      <c r="S776" s="119"/>
      <c r="T776" s="119"/>
      <c r="U776" s="119"/>
      <c r="AC776" s="1">
        <v>1.87</v>
      </c>
      <c r="AK776" s="119"/>
      <c r="AL776" s="119"/>
      <c r="AM776" s="119"/>
      <c r="AN776" s="119"/>
      <c r="AO776" s="119"/>
      <c r="AQ776" s="202"/>
      <c r="AR776" s="74"/>
      <c r="AS776" s="142">
        <f>LARGE(F776:AR776,1)</f>
        <v>1.87</v>
      </c>
      <c r="AT776" s="7"/>
      <c r="AU776" s="7"/>
      <c r="AV776" s="8">
        <f>SUM(AS776:AU776)/3</f>
        <v>0.6233333333333334</v>
      </c>
      <c r="AW776" s="39">
        <f>COUNTA(F776:AR776)</f>
        <v>1</v>
      </c>
    </row>
    <row r="777" spans="1:49" s="1" customFormat="1" ht="12.75">
      <c r="A777" s="9"/>
      <c r="B777" s="26" t="s">
        <v>442</v>
      </c>
      <c r="C777" s="51" t="s">
        <v>638</v>
      </c>
      <c r="D777" s="75" t="s">
        <v>639</v>
      </c>
      <c r="E777" s="43" t="s">
        <v>25</v>
      </c>
      <c r="F777" s="91"/>
      <c r="P777" s="119"/>
      <c r="Q777" s="119"/>
      <c r="R777" s="119"/>
      <c r="S777" s="119"/>
      <c r="T777" s="119"/>
      <c r="U777" s="119"/>
      <c r="AJ777" s="1">
        <v>1.87</v>
      </c>
      <c r="AK777" s="119"/>
      <c r="AL777" s="119"/>
      <c r="AM777" s="119"/>
      <c r="AN777" s="119"/>
      <c r="AO777" s="119"/>
      <c r="AQ777" s="202"/>
      <c r="AR777" s="74"/>
      <c r="AS777" s="142">
        <f>LARGE(F777:AR777,1)</f>
        <v>1.87</v>
      </c>
      <c r="AT777" s="7"/>
      <c r="AU777" s="7"/>
      <c r="AV777" s="8">
        <f>SUM(AS777:AU777)/3</f>
        <v>0.6233333333333334</v>
      </c>
      <c r="AW777" s="39">
        <f>COUNTA(F777:AR777)</f>
        <v>1</v>
      </c>
    </row>
    <row r="778" spans="1:49" s="1" customFormat="1" ht="12.75">
      <c r="A778" s="9"/>
      <c r="B778" s="26" t="s">
        <v>38</v>
      </c>
      <c r="C778" s="32" t="s">
        <v>677</v>
      </c>
      <c r="D778" s="71" t="s">
        <v>957</v>
      </c>
      <c r="E778" s="33" t="s">
        <v>10</v>
      </c>
      <c r="F778" s="92"/>
      <c r="P778" s="119"/>
      <c r="Q778" s="119"/>
      <c r="R778" s="119"/>
      <c r="S778" s="119"/>
      <c r="T778" s="119"/>
      <c r="U778" s="119">
        <v>1.87</v>
      </c>
      <c r="AK778" s="119"/>
      <c r="AL778" s="119"/>
      <c r="AM778" s="119"/>
      <c r="AN778" s="119"/>
      <c r="AO778" s="119"/>
      <c r="AQ778" s="202"/>
      <c r="AR778" s="74"/>
      <c r="AS778" s="142">
        <f>LARGE(F778:AR778,1)</f>
        <v>1.87</v>
      </c>
      <c r="AT778" s="7"/>
      <c r="AU778" s="7"/>
      <c r="AV778" s="8">
        <f>SUM(AS778:AU778)/3</f>
        <v>0.6233333333333334</v>
      </c>
      <c r="AW778" s="39">
        <f>COUNTA(F778:AR778)</f>
        <v>1</v>
      </c>
    </row>
    <row r="779" spans="1:49" s="1" customFormat="1" ht="12.75">
      <c r="A779" s="9"/>
      <c r="B779" s="26" t="s">
        <v>38</v>
      </c>
      <c r="C779" s="32" t="s">
        <v>1203</v>
      </c>
      <c r="D779" s="71" t="s">
        <v>228</v>
      </c>
      <c r="E779" s="33" t="s">
        <v>10</v>
      </c>
      <c r="F779" s="92"/>
      <c r="P779" s="119"/>
      <c r="Q779" s="119"/>
      <c r="R779" s="119"/>
      <c r="S779" s="119"/>
      <c r="T779" s="119"/>
      <c r="U779" s="119"/>
      <c r="AK779" s="119"/>
      <c r="AL779" s="119"/>
      <c r="AM779" s="119"/>
      <c r="AN779" s="119"/>
      <c r="AO779" s="119"/>
      <c r="AQ779" s="202"/>
      <c r="AR779" s="74">
        <v>1.6</v>
      </c>
      <c r="AS779" s="142">
        <f>LARGE(F779:AR779,1)</f>
        <v>1.6</v>
      </c>
      <c r="AT779" s="7"/>
      <c r="AU779" s="7"/>
      <c r="AV779" s="8">
        <f>SUM(AS779:AU779)/3</f>
        <v>0.5333333333333333</v>
      </c>
      <c r="AW779" s="39">
        <f>COUNTA(F779:AR779)</f>
        <v>1</v>
      </c>
    </row>
    <row r="780" spans="1:49" s="1" customFormat="1" ht="12.75">
      <c r="A780" s="9"/>
      <c r="B780" s="26" t="s">
        <v>10</v>
      </c>
      <c r="C780" s="32" t="s">
        <v>375</v>
      </c>
      <c r="D780" s="71" t="s">
        <v>571</v>
      </c>
      <c r="E780" s="33" t="s">
        <v>10</v>
      </c>
      <c r="F780" s="92"/>
      <c r="P780" s="119"/>
      <c r="Q780" s="119"/>
      <c r="R780" s="119"/>
      <c r="S780" s="119"/>
      <c r="T780" s="119"/>
      <c r="U780" s="119"/>
      <c r="AE780" s="1">
        <v>1.6</v>
      </c>
      <c r="AK780" s="119"/>
      <c r="AL780" s="119"/>
      <c r="AM780" s="119"/>
      <c r="AN780" s="119"/>
      <c r="AO780" s="119"/>
      <c r="AQ780" s="202"/>
      <c r="AR780" s="74"/>
      <c r="AS780" s="142">
        <f>LARGE(F780:AR780,1)</f>
        <v>1.6</v>
      </c>
      <c r="AT780" s="7"/>
      <c r="AU780" s="7"/>
      <c r="AV780" s="8">
        <f>SUM(AS780:AU780)/3</f>
        <v>0.5333333333333333</v>
      </c>
      <c r="AW780" s="39">
        <f>COUNTA(F780:AR780)</f>
        <v>1</v>
      </c>
    </row>
    <row r="781" spans="1:49" s="21" customFormat="1" ht="12.75">
      <c r="A781" s="9"/>
      <c r="B781" s="26" t="s">
        <v>442</v>
      </c>
      <c r="C781" s="32" t="s">
        <v>863</v>
      </c>
      <c r="D781" s="71" t="s">
        <v>864</v>
      </c>
      <c r="E781" s="33" t="s">
        <v>38</v>
      </c>
      <c r="F781" s="92"/>
      <c r="M781" s="21">
        <v>1.56</v>
      </c>
      <c r="P781" s="120"/>
      <c r="Q781" s="120"/>
      <c r="R781" s="120"/>
      <c r="S781" s="120"/>
      <c r="T781" s="120"/>
      <c r="U781" s="120"/>
      <c r="AK781" s="120"/>
      <c r="AL781" s="120"/>
      <c r="AM781" s="120"/>
      <c r="AN781" s="120"/>
      <c r="AO781" s="120"/>
      <c r="AQ781" s="204"/>
      <c r="AR781" s="139"/>
      <c r="AS781" s="142">
        <f>LARGE(F781:AR781,1)</f>
        <v>1.56</v>
      </c>
      <c r="AT781" s="7"/>
      <c r="AU781" s="7"/>
      <c r="AV781" s="8">
        <f>SUM(AS781:AU781)/3</f>
        <v>0.52</v>
      </c>
      <c r="AW781" s="39">
        <f>COUNTA(F781:AR781)</f>
        <v>1</v>
      </c>
    </row>
    <row r="782" spans="1:49" s="21" customFormat="1" ht="12.75">
      <c r="A782" s="9"/>
      <c r="B782" s="26" t="s">
        <v>38</v>
      </c>
      <c r="C782" s="32" t="s">
        <v>790</v>
      </c>
      <c r="D782" s="71" t="s">
        <v>184</v>
      </c>
      <c r="E782" s="33" t="s">
        <v>10</v>
      </c>
      <c r="F782" s="92"/>
      <c r="P782" s="120"/>
      <c r="Q782" s="120"/>
      <c r="R782" s="120"/>
      <c r="S782" s="120"/>
      <c r="T782" s="120"/>
      <c r="U782" s="120"/>
      <c r="AK782" s="120"/>
      <c r="AL782" s="120"/>
      <c r="AM782" s="120"/>
      <c r="AN782" s="120"/>
      <c r="AO782" s="120"/>
      <c r="AQ782" s="204">
        <v>1.47</v>
      </c>
      <c r="AR782" s="139"/>
      <c r="AS782" s="142">
        <f>LARGE(F782:AR782,1)</f>
        <v>1.47</v>
      </c>
      <c r="AT782" s="7"/>
      <c r="AU782" s="7"/>
      <c r="AV782" s="8">
        <f>SUM(AS782:AU782)/3</f>
        <v>0.49</v>
      </c>
      <c r="AW782" s="39">
        <f>COUNTA(F782:AR782)</f>
        <v>1</v>
      </c>
    </row>
    <row r="783" spans="1:49" s="1" customFormat="1" ht="12.75">
      <c r="A783" s="9"/>
      <c r="B783" s="26" t="s">
        <v>38</v>
      </c>
      <c r="C783" s="32" t="s">
        <v>1039</v>
      </c>
      <c r="D783" s="71" t="s">
        <v>581</v>
      </c>
      <c r="E783" s="33" t="s">
        <v>535</v>
      </c>
      <c r="F783" s="92"/>
      <c r="P783" s="119"/>
      <c r="Q783" s="119"/>
      <c r="R783" s="119"/>
      <c r="S783" s="119"/>
      <c r="T783" s="119"/>
      <c r="U783" s="119"/>
      <c r="AD783" s="1">
        <v>1.47</v>
      </c>
      <c r="AK783" s="119"/>
      <c r="AL783" s="119"/>
      <c r="AM783" s="119"/>
      <c r="AN783" s="119"/>
      <c r="AO783" s="119"/>
      <c r="AQ783" s="202"/>
      <c r="AR783" s="74"/>
      <c r="AS783" s="142">
        <f>LARGE(F783:AR783,1)</f>
        <v>1.47</v>
      </c>
      <c r="AT783" s="7"/>
      <c r="AU783" s="7"/>
      <c r="AV783" s="8">
        <f>SUM(AS783:AU783)/3</f>
        <v>0.49</v>
      </c>
      <c r="AW783" s="39">
        <f>COUNTA(F783:AR783)</f>
        <v>1</v>
      </c>
    </row>
    <row r="784" spans="1:49" s="1" customFormat="1" ht="12.75">
      <c r="A784" s="9"/>
      <c r="B784" s="26" t="s">
        <v>38</v>
      </c>
      <c r="C784" s="32" t="s">
        <v>728</v>
      </c>
      <c r="D784" s="71" t="s">
        <v>152</v>
      </c>
      <c r="E784" s="33" t="s">
        <v>38</v>
      </c>
      <c r="F784" s="92"/>
      <c r="P784" s="119"/>
      <c r="Q784" s="119"/>
      <c r="R784" s="119"/>
      <c r="S784" s="119"/>
      <c r="T784" s="119"/>
      <c r="U784" s="119"/>
      <c r="AK784" s="119"/>
      <c r="AL784" s="119"/>
      <c r="AM784" s="119"/>
      <c r="AN784" s="119"/>
      <c r="AO784" s="119">
        <v>1.44</v>
      </c>
      <c r="AQ784" s="202"/>
      <c r="AR784" s="74"/>
      <c r="AS784" s="142">
        <f aca="true" t="shared" si="5" ref="AS784:AS824">LARGE(F784:AR784,1)</f>
        <v>1.44</v>
      </c>
      <c r="AT784" s="7"/>
      <c r="AU784" s="7"/>
      <c r="AV784" s="8">
        <f aca="true" t="shared" si="6" ref="AV784:AV824">SUM(AS784:AU784)/3</f>
        <v>0.48</v>
      </c>
      <c r="AW784" s="39">
        <f>COUNTA(F784:AR784)</f>
        <v>1</v>
      </c>
    </row>
    <row r="785" spans="1:49" s="1" customFormat="1" ht="12.75">
      <c r="A785" s="9"/>
      <c r="B785" s="26" t="s">
        <v>10</v>
      </c>
      <c r="C785" s="32" t="s">
        <v>251</v>
      </c>
      <c r="D785" s="222" t="s">
        <v>1162</v>
      </c>
      <c r="E785" s="33" t="s">
        <v>38</v>
      </c>
      <c r="F785" s="92"/>
      <c r="P785" s="119"/>
      <c r="Q785" s="119"/>
      <c r="R785" s="119"/>
      <c r="S785" s="119"/>
      <c r="T785" s="119"/>
      <c r="U785" s="119"/>
      <c r="AK785" s="119"/>
      <c r="AL785" s="119"/>
      <c r="AM785" s="119"/>
      <c r="AN785" s="119"/>
      <c r="AO785" s="119">
        <v>1.42</v>
      </c>
      <c r="AQ785" s="202"/>
      <c r="AR785" s="74"/>
      <c r="AS785" s="142">
        <f>LARGE(F785:AR785,1)</f>
        <v>1.42</v>
      </c>
      <c r="AT785" s="7"/>
      <c r="AU785" s="7"/>
      <c r="AV785" s="8">
        <f>SUM(AS785:AU785)/3</f>
        <v>0.47333333333333333</v>
      </c>
      <c r="AW785" s="39">
        <f>COUNTA(F785:AR785)</f>
        <v>1</v>
      </c>
    </row>
    <row r="786" spans="1:49" s="1" customFormat="1" ht="12.75">
      <c r="A786" s="9"/>
      <c r="B786" s="31" t="s">
        <v>442</v>
      </c>
      <c r="C786" s="32" t="s">
        <v>182</v>
      </c>
      <c r="D786" s="71" t="s">
        <v>868</v>
      </c>
      <c r="E786" s="33" t="s">
        <v>38</v>
      </c>
      <c r="F786" s="92"/>
      <c r="M786" s="1">
        <v>1.33</v>
      </c>
      <c r="P786" s="119"/>
      <c r="Q786" s="119"/>
      <c r="R786" s="119"/>
      <c r="S786" s="119"/>
      <c r="T786" s="119"/>
      <c r="U786" s="119"/>
      <c r="AK786" s="119"/>
      <c r="AL786" s="119"/>
      <c r="AM786" s="119"/>
      <c r="AN786" s="119"/>
      <c r="AO786" s="119"/>
      <c r="AQ786" s="202"/>
      <c r="AR786" s="74"/>
      <c r="AS786" s="142">
        <f>LARGE(F786:AR786,1)</f>
        <v>1.33</v>
      </c>
      <c r="AT786" s="7"/>
      <c r="AU786" s="7"/>
      <c r="AV786" s="8">
        <f>SUM(AS786:AU786)/3</f>
        <v>0.44333333333333336</v>
      </c>
      <c r="AW786" s="39">
        <f>COUNTA(F786:AR786)</f>
        <v>1</v>
      </c>
    </row>
    <row r="787" spans="1:49" ht="12.75">
      <c r="A787" s="9"/>
      <c r="B787" s="31" t="s">
        <v>442</v>
      </c>
      <c r="C787" s="32" t="s">
        <v>961</v>
      </c>
      <c r="D787" s="71" t="s">
        <v>443</v>
      </c>
      <c r="E787" s="33" t="s">
        <v>10</v>
      </c>
      <c r="F787" s="92"/>
      <c r="V787" s="4">
        <v>1.33</v>
      </c>
      <c r="AK787" s="118"/>
      <c r="AL787" s="118"/>
      <c r="AM787" s="118"/>
      <c r="AN787" s="118"/>
      <c r="AO787" s="118"/>
      <c r="AQ787" s="206"/>
      <c r="AR787" s="141"/>
      <c r="AS787" s="142">
        <f>LARGE(F787:AR787,1)</f>
        <v>1.33</v>
      </c>
      <c r="AT787" s="7"/>
      <c r="AU787" s="7"/>
      <c r="AV787" s="8">
        <f>SUM(AS787:AU787)/3</f>
        <v>0.44333333333333336</v>
      </c>
      <c r="AW787" s="39">
        <f>COUNTA(F787:AR787)</f>
        <v>1</v>
      </c>
    </row>
    <row r="788" spans="1:49" s="21" customFormat="1" ht="12.75">
      <c r="A788" s="9"/>
      <c r="B788" s="31" t="s">
        <v>442</v>
      </c>
      <c r="C788" s="32" t="s">
        <v>876</v>
      </c>
      <c r="D788" s="71" t="s">
        <v>878</v>
      </c>
      <c r="E788" s="33" t="s">
        <v>38</v>
      </c>
      <c r="F788" s="92"/>
      <c r="M788" s="21">
        <v>1.33</v>
      </c>
      <c r="P788" s="120"/>
      <c r="Q788" s="120"/>
      <c r="R788" s="120"/>
      <c r="S788" s="120"/>
      <c r="T788" s="120"/>
      <c r="U788" s="120"/>
      <c r="AK788" s="120"/>
      <c r="AL788" s="120"/>
      <c r="AM788" s="120"/>
      <c r="AN788" s="120"/>
      <c r="AO788" s="120"/>
      <c r="AQ788" s="204"/>
      <c r="AR788" s="139"/>
      <c r="AS788" s="142">
        <f>LARGE(F788:AR788,1)</f>
        <v>1.33</v>
      </c>
      <c r="AT788" s="7"/>
      <c r="AU788" s="7"/>
      <c r="AV788" s="8">
        <f>SUM(AS788:AU788)/3</f>
        <v>0.44333333333333336</v>
      </c>
      <c r="AW788" s="39">
        <f>COUNTA(F788:AR788)</f>
        <v>1</v>
      </c>
    </row>
    <row r="789" spans="1:49" s="1" customFormat="1" ht="12.75">
      <c r="A789" s="9"/>
      <c r="B789" s="26" t="s">
        <v>442</v>
      </c>
      <c r="C789" s="32" t="s">
        <v>395</v>
      </c>
      <c r="D789" s="71" t="s">
        <v>911</v>
      </c>
      <c r="E789" s="33" t="s">
        <v>38</v>
      </c>
      <c r="F789" s="92"/>
      <c r="P789" s="119"/>
      <c r="Q789" s="119"/>
      <c r="R789" s="119"/>
      <c r="S789" s="119"/>
      <c r="T789" s="119"/>
      <c r="U789" s="119"/>
      <c r="AK789" s="119"/>
      <c r="AL789" s="119"/>
      <c r="AM789" s="119"/>
      <c r="AN789" s="119"/>
      <c r="AO789" s="119">
        <v>1.33</v>
      </c>
      <c r="AQ789" s="202"/>
      <c r="AR789" s="74"/>
      <c r="AS789" s="142">
        <f>LARGE(F789:AR789,1)</f>
        <v>1.33</v>
      </c>
      <c r="AT789" s="7"/>
      <c r="AU789" s="7"/>
      <c r="AV789" s="8">
        <f>SUM(AS789:AU789)/3</f>
        <v>0.44333333333333336</v>
      </c>
      <c r="AW789" s="39">
        <f>COUNTA(F789:AR789)</f>
        <v>1</v>
      </c>
    </row>
    <row r="790" spans="1:49" s="1" customFormat="1" ht="12.75">
      <c r="A790" s="9"/>
      <c r="B790" s="26" t="s">
        <v>10</v>
      </c>
      <c r="C790" s="32" t="s">
        <v>395</v>
      </c>
      <c r="D790" s="71" t="s">
        <v>880</v>
      </c>
      <c r="E790" s="33" t="s">
        <v>38</v>
      </c>
      <c r="F790" s="92"/>
      <c r="M790" s="1">
        <v>1.33</v>
      </c>
      <c r="P790" s="119"/>
      <c r="Q790" s="119"/>
      <c r="R790" s="119"/>
      <c r="S790" s="119"/>
      <c r="T790" s="119"/>
      <c r="U790" s="119"/>
      <c r="AK790" s="119"/>
      <c r="AL790" s="119"/>
      <c r="AM790" s="119"/>
      <c r="AN790" s="119"/>
      <c r="AO790" s="119"/>
      <c r="AQ790" s="202"/>
      <c r="AR790" s="74"/>
      <c r="AS790" s="142">
        <f>LARGE(F790:AR790,1)</f>
        <v>1.33</v>
      </c>
      <c r="AT790" s="7"/>
      <c r="AU790" s="7"/>
      <c r="AV790" s="8">
        <f>SUM(AS790:AU790)/3</f>
        <v>0.44333333333333336</v>
      </c>
      <c r="AW790" s="39">
        <f>COUNTA(F790:AR790)</f>
        <v>1</v>
      </c>
    </row>
    <row r="791" spans="1:49" s="1" customFormat="1" ht="12.75">
      <c r="A791" s="9"/>
      <c r="B791" s="26" t="s">
        <v>10</v>
      </c>
      <c r="C791" s="32" t="s">
        <v>882</v>
      </c>
      <c r="D791" s="71"/>
      <c r="E791" s="33" t="s">
        <v>38</v>
      </c>
      <c r="F791" s="92"/>
      <c r="M791" s="1">
        <v>1.33</v>
      </c>
      <c r="P791" s="119"/>
      <c r="Q791" s="119"/>
      <c r="R791" s="119"/>
      <c r="S791" s="119"/>
      <c r="T791" s="119"/>
      <c r="U791" s="119"/>
      <c r="AK791" s="119"/>
      <c r="AL791" s="119"/>
      <c r="AM791" s="119"/>
      <c r="AN791" s="119"/>
      <c r="AO791" s="119"/>
      <c r="AQ791" s="202"/>
      <c r="AR791" s="74"/>
      <c r="AS791" s="142">
        <f>LARGE(F791:AR791,1)</f>
        <v>1.33</v>
      </c>
      <c r="AT791" s="7"/>
      <c r="AU791" s="7"/>
      <c r="AV791" s="8">
        <f>SUM(AS791:AU791)/3</f>
        <v>0.44333333333333336</v>
      </c>
      <c r="AW791" s="39">
        <f>COUNTA(F791:AR791)</f>
        <v>1</v>
      </c>
    </row>
    <row r="792" spans="1:49" s="1" customFormat="1" ht="12.75">
      <c r="A792" s="9"/>
      <c r="B792" s="26" t="s">
        <v>10</v>
      </c>
      <c r="C792" s="32" t="s">
        <v>1067</v>
      </c>
      <c r="D792" s="71" t="s">
        <v>1068</v>
      </c>
      <c r="E792" s="33" t="s">
        <v>10</v>
      </c>
      <c r="F792" s="92"/>
      <c r="P792" s="119"/>
      <c r="Q792" s="119"/>
      <c r="R792" s="119"/>
      <c r="S792" s="119"/>
      <c r="T792" s="119"/>
      <c r="U792" s="119"/>
      <c r="AG792" s="1">
        <v>1.33</v>
      </c>
      <c r="AK792" s="119"/>
      <c r="AL792" s="119"/>
      <c r="AM792" s="119"/>
      <c r="AN792" s="119"/>
      <c r="AO792" s="119"/>
      <c r="AQ792" s="202"/>
      <c r="AR792" s="74"/>
      <c r="AS792" s="142">
        <f>LARGE(F792:AR792,1)</f>
        <v>1.33</v>
      </c>
      <c r="AT792" s="7"/>
      <c r="AU792" s="7"/>
      <c r="AV792" s="8">
        <f>SUM(AS792:AU792)/3</f>
        <v>0.44333333333333336</v>
      </c>
      <c r="AW792" s="39">
        <f>COUNTA(F792:AR792)</f>
        <v>1</v>
      </c>
    </row>
    <row r="793" spans="1:49" s="1" customFormat="1" ht="12.75">
      <c r="A793" s="9"/>
      <c r="B793" s="26" t="s">
        <v>38</v>
      </c>
      <c r="C793" s="32" t="s">
        <v>384</v>
      </c>
      <c r="D793" s="71" t="s">
        <v>685</v>
      </c>
      <c r="E793" s="33" t="s">
        <v>10</v>
      </c>
      <c r="F793" s="92"/>
      <c r="P793" s="119"/>
      <c r="Q793" s="119"/>
      <c r="R793" s="119"/>
      <c r="S793" s="119"/>
      <c r="T793" s="119"/>
      <c r="U793" s="119"/>
      <c r="AC793" s="1">
        <v>1.33</v>
      </c>
      <c r="AK793" s="119"/>
      <c r="AL793" s="119"/>
      <c r="AM793" s="119"/>
      <c r="AN793" s="119"/>
      <c r="AO793" s="119"/>
      <c r="AQ793" s="202"/>
      <c r="AR793" s="74"/>
      <c r="AS793" s="142">
        <f t="shared" si="5"/>
        <v>1.33</v>
      </c>
      <c r="AT793" s="7"/>
      <c r="AU793" s="7"/>
      <c r="AV793" s="8">
        <f t="shared" si="6"/>
        <v>0.44333333333333336</v>
      </c>
      <c r="AW793" s="39">
        <f>COUNTA(F793:AR793)</f>
        <v>1</v>
      </c>
    </row>
    <row r="794" spans="1:49" s="1" customFormat="1" ht="12.75">
      <c r="A794" s="9"/>
      <c r="B794" s="26" t="s">
        <v>442</v>
      </c>
      <c r="C794" s="32" t="s">
        <v>686</v>
      </c>
      <c r="D794" s="71" t="s">
        <v>1095</v>
      </c>
      <c r="E794" s="33" t="s">
        <v>10</v>
      </c>
      <c r="F794" s="92"/>
      <c r="P794" s="119"/>
      <c r="Q794" s="119"/>
      <c r="R794" s="119"/>
      <c r="S794" s="119"/>
      <c r="T794" s="119"/>
      <c r="U794" s="119"/>
      <c r="AK794" s="119"/>
      <c r="AL794" s="119"/>
      <c r="AM794" s="119">
        <v>1.33</v>
      </c>
      <c r="AO794" s="119"/>
      <c r="AQ794" s="202"/>
      <c r="AR794" s="74"/>
      <c r="AS794" s="142">
        <f t="shared" si="5"/>
        <v>1.33</v>
      </c>
      <c r="AT794" s="7"/>
      <c r="AU794" s="7"/>
      <c r="AV794" s="8">
        <f t="shared" si="6"/>
        <v>0.44333333333333336</v>
      </c>
      <c r="AW794" s="39">
        <f>COUNTA(F794:AR794)</f>
        <v>1</v>
      </c>
    </row>
    <row r="795" spans="1:49" s="1" customFormat="1" ht="12.75">
      <c r="A795" s="9"/>
      <c r="B795" s="26" t="s">
        <v>38</v>
      </c>
      <c r="C795" s="32" t="s">
        <v>1194</v>
      </c>
      <c r="D795" s="71" t="s">
        <v>791</v>
      </c>
      <c r="E795" s="33" t="s">
        <v>10</v>
      </c>
      <c r="F795" s="92"/>
      <c r="P795" s="119"/>
      <c r="Q795" s="119"/>
      <c r="R795" s="119"/>
      <c r="S795" s="119"/>
      <c r="T795" s="119"/>
      <c r="U795" s="119"/>
      <c r="AK795" s="119"/>
      <c r="AL795" s="119"/>
      <c r="AM795" s="119"/>
      <c r="AN795" s="119"/>
      <c r="AO795" s="119"/>
      <c r="AQ795" s="202"/>
      <c r="AR795" s="74">
        <v>1.22</v>
      </c>
      <c r="AS795" s="142">
        <f t="shared" si="5"/>
        <v>1.22</v>
      </c>
      <c r="AT795" s="7"/>
      <c r="AU795" s="7"/>
      <c r="AV795" s="8">
        <f t="shared" si="6"/>
        <v>0.4066666666666667</v>
      </c>
      <c r="AW795" s="39">
        <f>COUNTA(F795:AR795)</f>
        <v>1</v>
      </c>
    </row>
    <row r="796" spans="1:49" s="1" customFormat="1" ht="12.75">
      <c r="A796" s="9"/>
      <c r="B796" s="26" t="s">
        <v>10</v>
      </c>
      <c r="C796" s="32" t="s">
        <v>873</v>
      </c>
      <c r="D796" s="71" t="s">
        <v>684</v>
      </c>
      <c r="E796" s="33" t="s">
        <v>38</v>
      </c>
      <c r="F796" s="92"/>
      <c r="M796" s="1">
        <v>1.22</v>
      </c>
      <c r="P796" s="119"/>
      <c r="Q796" s="119"/>
      <c r="R796" s="119"/>
      <c r="S796" s="119"/>
      <c r="T796" s="119"/>
      <c r="U796" s="119"/>
      <c r="AK796" s="119"/>
      <c r="AL796" s="119"/>
      <c r="AM796" s="119"/>
      <c r="AN796" s="119"/>
      <c r="AO796" s="119"/>
      <c r="AQ796" s="202"/>
      <c r="AR796" s="74"/>
      <c r="AS796" s="142">
        <f t="shared" si="5"/>
        <v>1.22</v>
      </c>
      <c r="AT796" s="7"/>
      <c r="AU796" s="7"/>
      <c r="AV796" s="8">
        <f t="shared" si="6"/>
        <v>0.4066666666666667</v>
      </c>
      <c r="AW796" s="39">
        <f>COUNTA(F796:AR796)</f>
        <v>1</v>
      </c>
    </row>
    <row r="797" spans="1:49" s="1" customFormat="1" ht="12.75">
      <c r="A797" s="9"/>
      <c r="B797" s="26" t="s">
        <v>10</v>
      </c>
      <c r="C797" s="32" t="s">
        <v>1200</v>
      </c>
      <c r="D797" s="71" t="s">
        <v>1201</v>
      </c>
      <c r="E797" s="33" t="s">
        <v>10</v>
      </c>
      <c r="F797" s="92"/>
      <c r="P797" s="119"/>
      <c r="Q797" s="119"/>
      <c r="R797" s="119"/>
      <c r="S797" s="119"/>
      <c r="T797" s="119"/>
      <c r="U797" s="119"/>
      <c r="AK797" s="119"/>
      <c r="AL797" s="119"/>
      <c r="AM797" s="119"/>
      <c r="AN797" s="119"/>
      <c r="AO797" s="119"/>
      <c r="AQ797" s="202"/>
      <c r="AR797" s="74">
        <v>1.22</v>
      </c>
      <c r="AS797" s="142">
        <f>LARGE(F797:AR797,1)</f>
        <v>1.22</v>
      </c>
      <c r="AT797" s="7"/>
      <c r="AU797" s="7"/>
      <c r="AV797" s="8">
        <f>SUM(AS797:AU797)/3</f>
        <v>0.4066666666666667</v>
      </c>
      <c r="AW797" s="39">
        <f>COUNTA(F797:AR797)</f>
        <v>1</v>
      </c>
    </row>
    <row r="798" spans="1:49" s="1" customFormat="1" ht="12.75">
      <c r="A798" s="9"/>
      <c r="B798" s="26" t="s">
        <v>10</v>
      </c>
      <c r="C798" s="32" t="s">
        <v>660</v>
      </c>
      <c r="D798" s="71" t="s">
        <v>661</v>
      </c>
      <c r="E798" s="33" t="s">
        <v>10</v>
      </c>
      <c r="F798" s="92">
        <v>1.11</v>
      </c>
      <c r="P798" s="119"/>
      <c r="Q798" s="119"/>
      <c r="R798" s="119"/>
      <c r="S798" s="119"/>
      <c r="T798" s="119"/>
      <c r="U798" s="119"/>
      <c r="AK798" s="119"/>
      <c r="AL798" s="119"/>
      <c r="AM798" s="119"/>
      <c r="AN798" s="119"/>
      <c r="AO798" s="119"/>
      <c r="AQ798" s="202"/>
      <c r="AR798" s="74"/>
      <c r="AS798" s="142">
        <f t="shared" si="5"/>
        <v>1.11</v>
      </c>
      <c r="AT798" s="7"/>
      <c r="AU798" s="7"/>
      <c r="AV798" s="8">
        <f t="shared" si="6"/>
        <v>0.37000000000000005</v>
      </c>
      <c r="AW798" s="39">
        <f>COUNTA(F798:AR798)</f>
        <v>1</v>
      </c>
    </row>
    <row r="799" spans="1:49" s="1" customFormat="1" ht="12.75">
      <c r="A799" s="9"/>
      <c r="B799" s="31" t="s">
        <v>38</v>
      </c>
      <c r="C799" s="32" t="s">
        <v>1149</v>
      </c>
      <c r="D799" s="71" t="s">
        <v>1150</v>
      </c>
      <c r="E799" s="33" t="s">
        <v>38</v>
      </c>
      <c r="F799" s="92"/>
      <c r="P799" s="119"/>
      <c r="Q799" s="119"/>
      <c r="R799" s="119"/>
      <c r="S799" s="119"/>
      <c r="T799" s="119"/>
      <c r="U799" s="119"/>
      <c r="AK799" s="119"/>
      <c r="AL799" s="119"/>
      <c r="AM799" s="119"/>
      <c r="AN799" s="119"/>
      <c r="AO799" s="119">
        <v>1.09</v>
      </c>
      <c r="AQ799" s="202"/>
      <c r="AR799" s="74"/>
      <c r="AS799" s="142">
        <f t="shared" si="5"/>
        <v>1.09</v>
      </c>
      <c r="AT799" s="7"/>
      <c r="AU799" s="7"/>
      <c r="AV799" s="8">
        <f t="shared" si="6"/>
        <v>0.36333333333333334</v>
      </c>
      <c r="AW799" s="39">
        <f>COUNTA(F799:AR799)</f>
        <v>1</v>
      </c>
    </row>
    <row r="800" spans="1:49" s="1" customFormat="1" ht="12.75">
      <c r="A800" s="9"/>
      <c r="B800" s="31" t="s">
        <v>38</v>
      </c>
      <c r="C800" s="32" t="s">
        <v>1149</v>
      </c>
      <c r="D800" s="71" t="s">
        <v>726</v>
      </c>
      <c r="E800" s="33" t="s">
        <v>38</v>
      </c>
      <c r="F800" s="92"/>
      <c r="P800" s="119"/>
      <c r="Q800" s="119"/>
      <c r="R800" s="119"/>
      <c r="S800" s="119"/>
      <c r="T800" s="119"/>
      <c r="U800" s="119"/>
      <c r="AK800" s="119"/>
      <c r="AL800" s="119"/>
      <c r="AM800" s="119"/>
      <c r="AN800" s="119"/>
      <c r="AO800" s="119">
        <v>1.09</v>
      </c>
      <c r="AQ800" s="202"/>
      <c r="AR800" s="74"/>
      <c r="AS800" s="142">
        <f t="shared" si="5"/>
        <v>1.09</v>
      </c>
      <c r="AT800" s="7"/>
      <c r="AU800" s="7"/>
      <c r="AV800" s="8">
        <f t="shared" si="6"/>
        <v>0.36333333333333334</v>
      </c>
      <c r="AW800" s="39">
        <f>COUNTA(F800:AR800)</f>
        <v>1</v>
      </c>
    </row>
    <row r="801" spans="1:49" s="1" customFormat="1" ht="12.75">
      <c r="A801" s="9"/>
      <c r="B801" s="210" t="s">
        <v>10</v>
      </c>
      <c r="C801" s="207" t="s">
        <v>786</v>
      </c>
      <c r="D801" s="71" t="s">
        <v>1069</v>
      </c>
      <c r="E801" s="33" t="s">
        <v>10</v>
      </c>
      <c r="F801" s="92"/>
      <c r="P801" s="119"/>
      <c r="Q801" s="119"/>
      <c r="R801" s="119"/>
      <c r="S801" s="119"/>
      <c r="T801" s="119"/>
      <c r="U801" s="119"/>
      <c r="AG801" s="1">
        <v>1.07</v>
      </c>
      <c r="AK801" s="119"/>
      <c r="AL801" s="119"/>
      <c r="AM801" s="119"/>
      <c r="AN801" s="119"/>
      <c r="AO801" s="119"/>
      <c r="AQ801" s="202"/>
      <c r="AR801" s="74"/>
      <c r="AS801" s="142">
        <f t="shared" si="5"/>
        <v>1.07</v>
      </c>
      <c r="AT801" s="7"/>
      <c r="AU801" s="7"/>
      <c r="AV801" s="8">
        <f t="shared" si="6"/>
        <v>0.3566666666666667</v>
      </c>
      <c r="AW801" s="39">
        <f>COUNTA(F801:AR801)</f>
        <v>1</v>
      </c>
    </row>
    <row r="802" spans="1:49" s="1" customFormat="1" ht="12.75">
      <c r="A802" s="9"/>
      <c r="B802" s="26" t="s">
        <v>442</v>
      </c>
      <c r="C802" s="32" t="s">
        <v>840</v>
      </c>
      <c r="D802" s="71" t="s">
        <v>413</v>
      </c>
      <c r="E802" s="33" t="s">
        <v>10</v>
      </c>
      <c r="F802" s="92"/>
      <c r="K802" s="1">
        <v>1</v>
      </c>
      <c r="P802" s="119"/>
      <c r="Q802" s="119"/>
      <c r="R802" s="119"/>
      <c r="S802" s="119"/>
      <c r="T802" s="119"/>
      <c r="U802" s="119"/>
      <c r="AK802" s="119"/>
      <c r="AL802" s="119"/>
      <c r="AM802" s="119"/>
      <c r="AN802" s="119"/>
      <c r="AO802" s="119"/>
      <c r="AQ802" s="202"/>
      <c r="AR802" s="74"/>
      <c r="AS802" s="142">
        <f t="shared" si="5"/>
        <v>1</v>
      </c>
      <c r="AT802" s="7"/>
      <c r="AU802" s="7"/>
      <c r="AV802" s="8">
        <f t="shared" si="6"/>
        <v>0.3333333333333333</v>
      </c>
      <c r="AW802" s="39">
        <f>COUNTA(F802:AR802)</f>
        <v>1</v>
      </c>
    </row>
    <row r="803" spans="1:49" s="1" customFormat="1" ht="12.75">
      <c r="A803" s="9"/>
      <c r="B803" s="26" t="s">
        <v>38</v>
      </c>
      <c r="C803" s="32" t="s">
        <v>840</v>
      </c>
      <c r="D803" s="71" t="s">
        <v>841</v>
      </c>
      <c r="E803" s="33" t="s">
        <v>10</v>
      </c>
      <c r="F803" s="92"/>
      <c r="K803" s="1">
        <v>1</v>
      </c>
      <c r="P803" s="119"/>
      <c r="Q803" s="119"/>
      <c r="R803" s="119"/>
      <c r="S803" s="119"/>
      <c r="T803" s="119"/>
      <c r="U803" s="119"/>
      <c r="AK803" s="119"/>
      <c r="AL803" s="119"/>
      <c r="AM803" s="119"/>
      <c r="AN803" s="119"/>
      <c r="AO803" s="119"/>
      <c r="AQ803" s="202"/>
      <c r="AR803" s="74"/>
      <c r="AS803" s="142">
        <f t="shared" si="5"/>
        <v>1</v>
      </c>
      <c r="AT803" s="7"/>
      <c r="AU803" s="7"/>
      <c r="AV803" s="8">
        <f t="shared" si="6"/>
        <v>0.3333333333333333</v>
      </c>
      <c r="AW803" s="39">
        <f>COUNTA(F803:AR803)</f>
        <v>1</v>
      </c>
    </row>
    <row r="804" spans="1:49" s="1" customFormat="1" ht="12.75">
      <c r="A804" s="9">
        <v>261</v>
      </c>
      <c r="B804" s="31" t="s">
        <v>38</v>
      </c>
      <c r="C804" s="32" t="s">
        <v>849</v>
      </c>
      <c r="D804" s="71" t="s">
        <v>851</v>
      </c>
      <c r="E804" s="33" t="s">
        <v>10</v>
      </c>
      <c r="F804" s="92"/>
      <c r="K804" s="1">
        <v>0.09</v>
      </c>
      <c r="N804" s="1">
        <v>0</v>
      </c>
      <c r="P804" s="119"/>
      <c r="Q804" s="119"/>
      <c r="R804" s="119"/>
      <c r="S804" s="119"/>
      <c r="T804" s="119"/>
      <c r="U804" s="119"/>
      <c r="AG804" s="1">
        <v>0.89</v>
      </c>
      <c r="AK804" s="119"/>
      <c r="AL804" s="119"/>
      <c r="AM804" s="119"/>
      <c r="AN804" s="119"/>
      <c r="AO804" s="119"/>
      <c r="AQ804" s="202"/>
      <c r="AR804" s="74"/>
      <c r="AS804" s="142">
        <f t="shared" si="5"/>
        <v>0.89</v>
      </c>
      <c r="AT804" s="7">
        <f>LARGE(F804:AR804,2)</f>
        <v>0.09</v>
      </c>
      <c r="AU804" s="7">
        <f>LARGE(F804:AR804,3)</f>
        <v>0</v>
      </c>
      <c r="AV804" s="8">
        <f t="shared" si="6"/>
        <v>0.32666666666666666</v>
      </c>
      <c r="AW804" s="39">
        <f>COUNTA(F804:AR804)</f>
        <v>3</v>
      </c>
    </row>
    <row r="805" spans="1:49" s="1" customFormat="1" ht="12.75">
      <c r="A805" s="9"/>
      <c r="B805" s="31" t="s">
        <v>10</v>
      </c>
      <c r="C805" s="32" t="s">
        <v>849</v>
      </c>
      <c r="D805" s="71" t="s">
        <v>159</v>
      </c>
      <c r="E805" s="33" t="s">
        <v>10</v>
      </c>
      <c r="F805" s="92"/>
      <c r="K805" s="1">
        <v>0.89</v>
      </c>
      <c r="N805" s="1">
        <v>0</v>
      </c>
      <c r="P805" s="119"/>
      <c r="Q805" s="119"/>
      <c r="R805" s="119"/>
      <c r="S805" s="119"/>
      <c r="T805" s="119"/>
      <c r="U805" s="119"/>
      <c r="AK805" s="119"/>
      <c r="AL805" s="119"/>
      <c r="AM805" s="119"/>
      <c r="AN805" s="119"/>
      <c r="AO805" s="119"/>
      <c r="AQ805" s="202"/>
      <c r="AR805" s="74"/>
      <c r="AS805" s="142">
        <f t="shared" si="5"/>
        <v>0.89</v>
      </c>
      <c r="AT805" s="7">
        <f>LARGE(F805:AR805,2)</f>
        <v>0</v>
      </c>
      <c r="AU805" s="7"/>
      <c r="AV805" s="8">
        <f t="shared" si="6"/>
        <v>0.2966666666666667</v>
      </c>
      <c r="AW805" s="39">
        <f>COUNTA(F805:AR805)</f>
        <v>2</v>
      </c>
    </row>
    <row r="806" spans="1:49" s="1" customFormat="1" ht="12.75">
      <c r="A806" s="9"/>
      <c r="B806" s="31" t="s">
        <v>10</v>
      </c>
      <c r="C806" s="32" t="s">
        <v>692</v>
      </c>
      <c r="D806" s="71" t="s">
        <v>681</v>
      </c>
      <c r="E806" s="33" t="s">
        <v>38</v>
      </c>
      <c r="F806" s="92"/>
      <c r="P806" s="119">
        <v>0.89</v>
      </c>
      <c r="Q806" s="119"/>
      <c r="R806" s="119"/>
      <c r="S806" s="119"/>
      <c r="T806" s="119"/>
      <c r="U806" s="119"/>
      <c r="AK806" s="119"/>
      <c r="AL806" s="119"/>
      <c r="AM806" s="119"/>
      <c r="AN806" s="119"/>
      <c r="AO806" s="119"/>
      <c r="AQ806" s="202"/>
      <c r="AR806" s="74"/>
      <c r="AS806" s="142">
        <f t="shared" si="5"/>
        <v>0.89</v>
      </c>
      <c r="AT806" s="7"/>
      <c r="AU806" s="7"/>
      <c r="AV806" s="8">
        <f t="shared" si="6"/>
        <v>0.2966666666666667</v>
      </c>
      <c r="AW806" s="39">
        <f>COUNTA(F806:AR806)</f>
        <v>1</v>
      </c>
    </row>
    <row r="807" spans="1:49" s="1" customFormat="1" ht="12.75">
      <c r="A807" s="9"/>
      <c r="B807" s="26" t="s">
        <v>442</v>
      </c>
      <c r="C807" s="32" t="s">
        <v>247</v>
      </c>
      <c r="D807" s="71" t="s">
        <v>1152</v>
      </c>
      <c r="E807" s="33" t="s">
        <v>38</v>
      </c>
      <c r="F807" s="92"/>
      <c r="P807" s="119"/>
      <c r="Q807" s="119"/>
      <c r="R807" s="119"/>
      <c r="S807" s="119"/>
      <c r="T807" s="119"/>
      <c r="U807" s="119"/>
      <c r="AK807" s="119"/>
      <c r="AL807" s="119"/>
      <c r="AM807" s="119"/>
      <c r="AN807" s="119"/>
      <c r="AO807" s="119">
        <v>0.89</v>
      </c>
      <c r="AQ807" s="202"/>
      <c r="AR807" s="74"/>
      <c r="AS807" s="142">
        <f t="shared" si="5"/>
        <v>0.89</v>
      </c>
      <c r="AT807" s="7"/>
      <c r="AU807" s="7"/>
      <c r="AV807" s="8">
        <f t="shared" si="6"/>
        <v>0.2966666666666667</v>
      </c>
      <c r="AW807" s="39">
        <f>COUNTA(F807:AR807)</f>
        <v>1</v>
      </c>
    </row>
    <row r="808" spans="1:49" s="1" customFormat="1" ht="12.75">
      <c r="A808" s="9"/>
      <c r="B808" s="26" t="s">
        <v>38</v>
      </c>
      <c r="C808" s="51" t="s">
        <v>831</v>
      </c>
      <c r="D808" s="75" t="s">
        <v>1065</v>
      </c>
      <c r="E808" s="43" t="s">
        <v>10</v>
      </c>
      <c r="F808" s="91"/>
      <c r="P808" s="119"/>
      <c r="Q808" s="119"/>
      <c r="R808" s="119"/>
      <c r="S808" s="119"/>
      <c r="T808" s="119"/>
      <c r="U808" s="119"/>
      <c r="AG808" s="1">
        <v>0.89</v>
      </c>
      <c r="AK808" s="119"/>
      <c r="AL808" s="119"/>
      <c r="AM808" s="119"/>
      <c r="AN808" s="119"/>
      <c r="AO808" s="119"/>
      <c r="AQ808" s="202"/>
      <c r="AR808" s="74"/>
      <c r="AS808" s="142">
        <f t="shared" si="5"/>
        <v>0.89</v>
      </c>
      <c r="AT808" s="7"/>
      <c r="AU808" s="7"/>
      <c r="AV808" s="8">
        <f t="shared" si="6"/>
        <v>0.2966666666666667</v>
      </c>
      <c r="AW808" s="39">
        <f>COUNTA(F808:AR808)</f>
        <v>1</v>
      </c>
    </row>
    <row r="809" spans="1:49" s="1" customFormat="1" ht="12.75">
      <c r="A809" s="9"/>
      <c r="B809" s="26" t="s">
        <v>442</v>
      </c>
      <c r="C809" s="32" t="s">
        <v>894</v>
      </c>
      <c r="D809" s="71" t="s">
        <v>1178</v>
      </c>
      <c r="E809" s="33" t="s">
        <v>38</v>
      </c>
      <c r="F809" s="92"/>
      <c r="P809" s="119"/>
      <c r="Q809" s="119"/>
      <c r="R809" s="119"/>
      <c r="S809" s="119"/>
      <c r="T809" s="119"/>
      <c r="U809" s="119"/>
      <c r="AK809" s="119"/>
      <c r="AL809" s="119"/>
      <c r="AM809" s="119"/>
      <c r="AN809" s="119"/>
      <c r="AO809" s="119">
        <v>0.89</v>
      </c>
      <c r="AQ809" s="202"/>
      <c r="AR809" s="74"/>
      <c r="AS809" s="142">
        <f t="shared" si="5"/>
        <v>0.89</v>
      </c>
      <c r="AT809" s="7"/>
      <c r="AU809" s="7"/>
      <c r="AV809" s="8">
        <f t="shared" si="6"/>
        <v>0.2966666666666667</v>
      </c>
      <c r="AW809" s="39">
        <f>COUNTA(F809:AR809)</f>
        <v>1</v>
      </c>
    </row>
    <row r="810" spans="1:49" s="1" customFormat="1" ht="12.75">
      <c r="A810" s="9">
        <v>262</v>
      </c>
      <c r="B810" s="26" t="s">
        <v>38</v>
      </c>
      <c r="C810" s="32" t="s">
        <v>1064</v>
      </c>
      <c r="D810" s="71" t="s">
        <v>830</v>
      </c>
      <c r="E810" s="33" t="s">
        <v>10</v>
      </c>
      <c r="F810" s="92"/>
      <c r="K810" s="1">
        <v>0.36</v>
      </c>
      <c r="P810" s="119"/>
      <c r="Q810" s="119">
        <v>0</v>
      </c>
      <c r="R810" s="119"/>
      <c r="S810" s="119"/>
      <c r="T810" s="119"/>
      <c r="U810" s="119"/>
      <c r="AG810" s="1">
        <v>0.47</v>
      </c>
      <c r="AK810" s="119"/>
      <c r="AL810" s="119"/>
      <c r="AM810" s="119"/>
      <c r="AN810" s="119"/>
      <c r="AO810" s="119"/>
      <c r="AQ810" s="202"/>
      <c r="AR810" s="74"/>
      <c r="AS810" s="142">
        <f t="shared" si="5"/>
        <v>0.47</v>
      </c>
      <c r="AT810" s="7">
        <f>LARGE(F810:AR810,2)</f>
        <v>0.36</v>
      </c>
      <c r="AU810" s="7">
        <f>LARGE(F810:AR810,3)</f>
        <v>0</v>
      </c>
      <c r="AV810" s="8">
        <f t="shared" si="6"/>
        <v>0.27666666666666667</v>
      </c>
      <c r="AW810" s="39">
        <f>COUNTA(F810:AR810)</f>
        <v>3</v>
      </c>
    </row>
    <row r="811" spans="1:49" s="1" customFormat="1" ht="12.75">
      <c r="A811" s="9"/>
      <c r="B811" s="26" t="s">
        <v>38</v>
      </c>
      <c r="C811" s="32" t="s">
        <v>902</v>
      </c>
      <c r="D811" s="71" t="s">
        <v>903</v>
      </c>
      <c r="E811" s="33" t="s">
        <v>10</v>
      </c>
      <c r="F811" s="92"/>
      <c r="N811" s="1">
        <v>0.6</v>
      </c>
      <c r="P811" s="119"/>
      <c r="Q811" s="119"/>
      <c r="R811" s="119"/>
      <c r="S811" s="119"/>
      <c r="T811" s="119"/>
      <c r="U811" s="119"/>
      <c r="AK811" s="119"/>
      <c r="AL811" s="119"/>
      <c r="AM811" s="119"/>
      <c r="AN811" s="119"/>
      <c r="AO811" s="119"/>
      <c r="AQ811" s="202"/>
      <c r="AR811" s="74">
        <v>0.18</v>
      </c>
      <c r="AS811" s="142">
        <f t="shared" si="5"/>
        <v>0.6</v>
      </c>
      <c r="AT811" s="7">
        <f>LARGE(F811:AR811,2)</f>
        <v>0.18</v>
      </c>
      <c r="AU811" s="7"/>
      <c r="AV811" s="8">
        <f t="shared" si="6"/>
        <v>0.26</v>
      </c>
      <c r="AW811" s="39">
        <f>COUNTA(F811:AR811)</f>
        <v>2</v>
      </c>
    </row>
    <row r="812" spans="1:49" s="21" customFormat="1" ht="12.75">
      <c r="A812" s="9"/>
      <c r="B812" s="26" t="s">
        <v>38</v>
      </c>
      <c r="C812" s="32" t="s">
        <v>1098</v>
      </c>
      <c r="D812" s="71" t="s">
        <v>422</v>
      </c>
      <c r="E812" s="33" t="s">
        <v>10</v>
      </c>
      <c r="F812" s="92"/>
      <c r="P812" s="120"/>
      <c r="Q812" s="120"/>
      <c r="R812" s="120"/>
      <c r="S812" s="120"/>
      <c r="T812" s="120"/>
      <c r="U812" s="120"/>
      <c r="AK812" s="120"/>
      <c r="AL812" s="120"/>
      <c r="AM812" s="120"/>
      <c r="AN812" s="120">
        <v>0.71</v>
      </c>
      <c r="AO812" s="120"/>
      <c r="AQ812" s="204"/>
      <c r="AR812" s="139"/>
      <c r="AS812" s="142">
        <f t="shared" si="5"/>
        <v>0.71</v>
      </c>
      <c r="AT812" s="7"/>
      <c r="AU812" s="7"/>
      <c r="AV812" s="8">
        <f t="shared" si="6"/>
        <v>0.23666666666666666</v>
      </c>
      <c r="AW812" s="39">
        <f>COUNTA(F812:AR812)</f>
        <v>1</v>
      </c>
    </row>
    <row r="813" spans="1:49" s="1" customFormat="1" ht="12.75">
      <c r="A813" s="9">
        <v>263</v>
      </c>
      <c r="B813" s="26" t="s">
        <v>38</v>
      </c>
      <c r="C813" s="27" t="s">
        <v>26</v>
      </c>
      <c r="D813" s="59" t="s">
        <v>252</v>
      </c>
      <c r="E813" s="19" t="s">
        <v>10</v>
      </c>
      <c r="F813" s="88"/>
      <c r="H813" s="1">
        <v>0.33</v>
      </c>
      <c r="P813" s="119"/>
      <c r="Q813" s="119"/>
      <c r="R813" s="119"/>
      <c r="S813" s="119"/>
      <c r="T813" s="119"/>
      <c r="U813" s="119"/>
      <c r="AC813" s="1">
        <v>0.02</v>
      </c>
      <c r="AK813" s="119"/>
      <c r="AL813" s="119">
        <v>0.33</v>
      </c>
      <c r="AM813" s="119"/>
      <c r="AN813" s="119"/>
      <c r="AO813" s="119"/>
      <c r="AQ813" s="202"/>
      <c r="AR813" s="74"/>
      <c r="AS813" s="142">
        <f t="shared" si="5"/>
        <v>0.33</v>
      </c>
      <c r="AT813" s="7">
        <f>LARGE(F813:AR813,2)</f>
        <v>0.33</v>
      </c>
      <c r="AU813" s="7">
        <f>LARGE(F813:AR813,3)</f>
        <v>0.02</v>
      </c>
      <c r="AV813" s="8">
        <f t="shared" si="6"/>
        <v>0.22666666666666668</v>
      </c>
      <c r="AW813" s="39">
        <f>COUNTA(F813:AR813)</f>
        <v>3</v>
      </c>
    </row>
    <row r="814" spans="1:49" s="1" customFormat="1" ht="12.75">
      <c r="A814" s="9">
        <v>264</v>
      </c>
      <c r="B814" s="26" t="s">
        <v>38</v>
      </c>
      <c r="C814" s="27" t="s">
        <v>849</v>
      </c>
      <c r="D814" s="59" t="s">
        <v>850</v>
      </c>
      <c r="E814" s="19" t="s">
        <v>10</v>
      </c>
      <c r="F814" s="88"/>
      <c r="K814" s="1">
        <v>0.62</v>
      </c>
      <c r="N814" s="1">
        <v>0</v>
      </c>
      <c r="P814" s="119"/>
      <c r="Q814" s="119"/>
      <c r="R814" s="119"/>
      <c r="S814" s="119"/>
      <c r="T814" s="119"/>
      <c r="U814" s="119"/>
      <c r="AG814" s="1">
        <v>0</v>
      </c>
      <c r="AK814" s="119"/>
      <c r="AL814" s="119"/>
      <c r="AM814" s="119"/>
      <c r="AN814" s="119"/>
      <c r="AO814" s="119"/>
      <c r="AQ814" s="202"/>
      <c r="AR814" s="74"/>
      <c r="AS814" s="142">
        <f t="shared" si="5"/>
        <v>0.62</v>
      </c>
      <c r="AT814" s="7">
        <f>LARGE(F814:AR814,2)</f>
        <v>0</v>
      </c>
      <c r="AU814" s="7">
        <f>LARGE(F814:AR814,3)</f>
        <v>0</v>
      </c>
      <c r="AV814" s="8">
        <f t="shared" si="6"/>
        <v>0.20666666666666667</v>
      </c>
      <c r="AW814" s="39">
        <f>COUNTA(F814:AR814)</f>
        <v>3</v>
      </c>
    </row>
    <row r="815" spans="1:49" s="1" customFormat="1" ht="12.75">
      <c r="A815" s="9"/>
      <c r="B815" s="41" t="s">
        <v>10</v>
      </c>
      <c r="C815" s="37" t="s">
        <v>1144</v>
      </c>
      <c r="D815" s="67" t="s">
        <v>1145</v>
      </c>
      <c r="E815" s="22" t="s">
        <v>38</v>
      </c>
      <c r="F815" s="90"/>
      <c r="P815" s="119"/>
      <c r="Q815" s="119"/>
      <c r="R815" s="119"/>
      <c r="S815" s="119"/>
      <c r="T815" s="119"/>
      <c r="U815" s="119"/>
      <c r="AK815" s="119"/>
      <c r="AL815" s="119"/>
      <c r="AM815" s="119"/>
      <c r="AN815" s="119"/>
      <c r="AO815" s="119">
        <v>0.62</v>
      </c>
      <c r="AQ815" s="202"/>
      <c r="AR815" s="74"/>
      <c r="AS815" s="142">
        <f t="shared" si="5"/>
        <v>0.62</v>
      </c>
      <c r="AT815" s="7"/>
      <c r="AU815" s="7"/>
      <c r="AV815" s="8">
        <f t="shared" si="6"/>
        <v>0.20666666666666667</v>
      </c>
      <c r="AW815" s="39">
        <f>COUNTA(F815:AR815)</f>
        <v>1</v>
      </c>
    </row>
    <row r="816" spans="1:49" s="1" customFormat="1" ht="12.75">
      <c r="A816" s="9"/>
      <c r="B816" s="26" t="s">
        <v>10</v>
      </c>
      <c r="C816" s="27" t="s">
        <v>883</v>
      </c>
      <c r="D816" s="59" t="s">
        <v>726</v>
      </c>
      <c r="E816" s="19" t="s">
        <v>38</v>
      </c>
      <c r="F816" s="88"/>
      <c r="M816" s="1">
        <v>0.62</v>
      </c>
      <c r="P816" s="119"/>
      <c r="Q816" s="119"/>
      <c r="R816" s="119"/>
      <c r="S816" s="119"/>
      <c r="T816" s="119"/>
      <c r="U816" s="119"/>
      <c r="AK816" s="119"/>
      <c r="AL816" s="119"/>
      <c r="AM816" s="119"/>
      <c r="AN816" s="119"/>
      <c r="AO816" s="119"/>
      <c r="AQ816" s="202"/>
      <c r="AR816" s="74"/>
      <c r="AS816" s="142">
        <f t="shared" si="5"/>
        <v>0.62</v>
      </c>
      <c r="AT816" s="7"/>
      <c r="AU816" s="7"/>
      <c r="AV816" s="8">
        <f t="shared" si="6"/>
        <v>0.20666666666666667</v>
      </c>
      <c r="AW816" s="39">
        <f>COUNTA(F816:AR816)</f>
        <v>1</v>
      </c>
    </row>
    <row r="817" spans="1:49" s="1" customFormat="1" ht="12.75">
      <c r="A817" s="9"/>
      <c r="B817" s="41" t="s">
        <v>10</v>
      </c>
      <c r="C817" s="34" t="s">
        <v>786</v>
      </c>
      <c r="D817" s="59" t="s">
        <v>787</v>
      </c>
      <c r="E817" s="19" t="s">
        <v>10</v>
      </c>
      <c r="F817" s="88">
        <v>0.62</v>
      </c>
      <c r="P817" s="119"/>
      <c r="Q817" s="119"/>
      <c r="R817" s="119"/>
      <c r="S817" s="119"/>
      <c r="T817" s="119"/>
      <c r="U817" s="119"/>
      <c r="AK817" s="119"/>
      <c r="AL817" s="119"/>
      <c r="AM817" s="119"/>
      <c r="AN817" s="119"/>
      <c r="AO817" s="119"/>
      <c r="AQ817" s="202"/>
      <c r="AR817" s="74"/>
      <c r="AS817" s="142">
        <f t="shared" si="5"/>
        <v>0.62</v>
      </c>
      <c r="AT817" s="7"/>
      <c r="AU817" s="7"/>
      <c r="AV817" s="8">
        <f t="shared" si="6"/>
        <v>0.20666666666666667</v>
      </c>
      <c r="AW817" s="39">
        <f>COUNTA(F817:AR817)</f>
        <v>1</v>
      </c>
    </row>
    <row r="818" spans="1:49" s="1" customFormat="1" ht="12.75">
      <c r="A818" s="9"/>
      <c r="B818" s="26" t="s">
        <v>10</v>
      </c>
      <c r="C818" s="27" t="s">
        <v>918</v>
      </c>
      <c r="D818" s="59" t="s">
        <v>919</v>
      </c>
      <c r="E818" s="22" t="s">
        <v>10</v>
      </c>
      <c r="F818" s="90"/>
      <c r="P818" s="119"/>
      <c r="Q818" s="119">
        <v>0.6</v>
      </c>
      <c r="R818" s="119"/>
      <c r="S818" s="119"/>
      <c r="T818" s="119"/>
      <c r="U818" s="119"/>
      <c r="AK818" s="119"/>
      <c r="AL818" s="119"/>
      <c r="AM818" s="119"/>
      <c r="AN818" s="119"/>
      <c r="AO818" s="119"/>
      <c r="AQ818" s="202"/>
      <c r="AR818" s="74"/>
      <c r="AS818" s="142">
        <f t="shared" si="5"/>
        <v>0.6</v>
      </c>
      <c r="AT818" s="7"/>
      <c r="AU818" s="7"/>
      <c r="AV818" s="8">
        <f t="shared" si="6"/>
        <v>0.19999999999999998</v>
      </c>
      <c r="AW818" s="39">
        <f>COUNTA(F818:AR818)</f>
        <v>1</v>
      </c>
    </row>
    <row r="819" spans="1:49" s="1" customFormat="1" ht="12.75">
      <c r="A819" s="9"/>
      <c r="B819" s="26" t="s">
        <v>10</v>
      </c>
      <c r="C819" s="27" t="s">
        <v>1179</v>
      </c>
      <c r="D819" s="59" t="s">
        <v>1180</v>
      </c>
      <c r="E819" s="19" t="s">
        <v>10</v>
      </c>
      <c r="F819" s="88"/>
      <c r="P819" s="119"/>
      <c r="Q819" s="119"/>
      <c r="R819" s="119"/>
      <c r="S819" s="119"/>
      <c r="T819" s="119"/>
      <c r="U819" s="119"/>
      <c r="AK819" s="119"/>
      <c r="AL819" s="119"/>
      <c r="AM819" s="119">
        <v>0.53</v>
      </c>
      <c r="AN819" s="119"/>
      <c r="AO819" s="119"/>
      <c r="AQ819" s="202"/>
      <c r="AR819" s="74"/>
      <c r="AS819" s="142">
        <f t="shared" si="5"/>
        <v>0.53</v>
      </c>
      <c r="AT819" s="7"/>
      <c r="AU819" s="7"/>
      <c r="AV819" s="8">
        <f t="shared" si="6"/>
        <v>0.17666666666666667</v>
      </c>
      <c r="AW819" s="39">
        <f>COUNTA(F819:AR819)</f>
        <v>1</v>
      </c>
    </row>
    <row r="820" spans="1:49" s="1" customFormat="1" ht="12.75">
      <c r="A820" s="9"/>
      <c r="B820" s="26" t="s">
        <v>442</v>
      </c>
      <c r="C820" s="27" t="s">
        <v>1159</v>
      </c>
      <c r="D820" s="59" t="s">
        <v>603</v>
      </c>
      <c r="E820" s="19" t="s">
        <v>38</v>
      </c>
      <c r="F820" s="88"/>
      <c r="P820" s="119"/>
      <c r="Q820" s="119"/>
      <c r="R820" s="119"/>
      <c r="S820" s="119"/>
      <c r="T820" s="119"/>
      <c r="U820" s="119"/>
      <c r="AK820" s="119"/>
      <c r="AL820" s="119"/>
      <c r="AM820" s="119"/>
      <c r="AN820" s="119"/>
      <c r="AO820" s="119">
        <v>0.53</v>
      </c>
      <c r="AQ820" s="202"/>
      <c r="AR820" s="74"/>
      <c r="AS820" s="142">
        <f t="shared" si="5"/>
        <v>0.53</v>
      </c>
      <c r="AT820" s="7"/>
      <c r="AU820" s="7"/>
      <c r="AV820" s="8">
        <f t="shared" si="6"/>
        <v>0.17666666666666667</v>
      </c>
      <c r="AW820" s="39">
        <f>COUNTA(F820:AR820)</f>
        <v>1</v>
      </c>
    </row>
    <row r="821" spans="1:49" ht="12.75">
      <c r="A821" s="9"/>
      <c r="B821" s="26" t="s">
        <v>38</v>
      </c>
      <c r="C821" s="27" t="s">
        <v>988</v>
      </c>
      <c r="D821" s="59" t="s">
        <v>989</v>
      </c>
      <c r="E821" s="19" t="s">
        <v>15</v>
      </c>
      <c r="F821" s="88"/>
      <c r="X821" s="4">
        <v>0.53</v>
      </c>
      <c r="AK821" s="118"/>
      <c r="AL821" s="118"/>
      <c r="AM821" s="118"/>
      <c r="AN821" s="118"/>
      <c r="AO821" s="118"/>
      <c r="AQ821" s="206"/>
      <c r="AR821" s="141"/>
      <c r="AS821" s="142">
        <f t="shared" si="5"/>
        <v>0.53</v>
      </c>
      <c r="AT821" s="7"/>
      <c r="AU821" s="7"/>
      <c r="AV821" s="8">
        <f t="shared" si="6"/>
        <v>0.17666666666666667</v>
      </c>
      <c r="AW821" s="39">
        <f>COUNTA(F821:AR821)</f>
        <v>1</v>
      </c>
    </row>
    <row r="822" spans="1:49" s="21" customFormat="1" ht="12.75">
      <c r="A822" s="9"/>
      <c r="B822" s="26" t="s">
        <v>10</v>
      </c>
      <c r="C822" s="27" t="s">
        <v>875</v>
      </c>
      <c r="D822" s="59" t="s">
        <v>877</v>
      </c>
      <c r="E822" s="19" t="s">
        <v>38</v>
      </c>
      <c r="F822" s="88"/>
      <c r="M822" s="21">
        <v>0.53</v>
      </c>
      <c r="P822" s="120"/>
      <c r="Q822" s="120"/>
      <c r="R822" s="120"/>
      <c r="S822" s="120"/>
      <c r="T822" s="120"/>
      <c r="U822" s="120"/>
      <c r="AK822" s="120"/>
      <c r="AL822" s="120"/>
      <c r="AM822" s="120"/>
      <c r="AN822" s="120"/>
      <c r="AO822" s="120"/>
      <c r="AQ822" s="204"/>
      <c r="AR822" s="139"/>
      <c r="AS822" s="142">
        <f t="shared" si="5"/>
        <v>0.53</v>
      </c>
      <c r="AT822" s="7"/>
      <c r="AU822" s="7"/>
      <c r="AV822" s="8">
        <f t="shared" si="6"/>
        <v>0.17666666666666667</v>
      </c>
      <c r="AW822" s="39">
        <f>COUNTA(F822:AR822)</f>
        <v>1</v>
      </c>
    </row>
    <row r="823" spans="1:49" s="1" customFormat="1" ht="12.75">
      <c r="A823" s="9"/>
      <c r="B823" s="26" t="s">
        <v>10</v>
      </c>
      <c r="C823" s="27" t="s">
        <v>725</v>
      </c>
      <c r="D823" s="59" t="s">
        <v>726</v>
      </c>
      <c r="E823" s="19" t="s">
        <v>38</v>
      </c>
      <c r="F823" s="88"/>
      <c r="P823" s="119"/>
      <c r="Q823" s="119"/>
      <c r="R823" s="119"/>
      <c r="S823" s="119"/>
      <c r="T823" s="119"/>
      <c r="U823" s="119"/>
      <c r="AK823" s="119"/>
      <c r="AL823" s="119"/>
      <c r="AM823" s="119"/>
      <c r="AN823" s="119"/>
      <c r="AO823" s="119">
        <v>0.53</v>
      </c>
      <c r="AQ823" s="202"/>
      <c r="AR823" s="74"/>
      <c r="AS823" s="142">
        <f t="shared" si="5"/>
        <v>0.53</v>
      </c>
      <c r="AT823" s="7"/>
      <c r="AU823" s="7"/>
      <c r="AV823" s="8">
        <f t="shared" si="6"/>
        <v>0.17666666666666667</v>
      </c>
      <c r="AW823" s="39">
        <f>COUNTA(F823:AR823)</f>
        <v>1</v>
      </c>
    </row>
    <row r="824" spans="1:49" s="1" customFormat="1" ht="12.75">
      <c r="A824" s="9"/>
      <c r="B824" s="26" t="s">
        <v>10</v>
      </c>
      <c r="C824" s="27" t="s">
        <v>888</v>
      </c>
      <c r="D824" s="59" t="s">
        <v>889</v>
      </c>
      <c r="E824" s="19" t="s">
        <v>38</v>
      </c>
      <c r="F824" s="88"/>
      <c r="M824" s="1">
        <v>0.53</v>
      </c>
      <c r="P824" s="119"/>
      <c r="Q824" s="119"/>
      <c r="R824" s="119"/>
      <c r="S824" s="119"/>
      <c r="T824" s="119"/>
      <c r="U824" s="119"/>
      <c r="AK824" s="119"/>
      <c r="AL824" s="119"/>
      <c r="AM824" s="119"/>
      <c r="AN824" s="119"/>
      <c r="AO824" s="119"/>
      <c r="AQ824" s="202"/>
      <c r="AR824" s="74"/>
      <c r="AS824" s="142">
        <f t="shared" si="5"/>
        <v>0.53</v>
      </c>
      <c r="AT824" s="7"/>
      <c r="AU824" s="7"/>
      <c r="AV824" s="8">
        <f t="shared" si="6"/>
        <v>0.17666666666666667</v>
      </c>
      <c r="AW824" s="39">
        <f>COUNTA(F824:AR824)</f>
        <v>1</v>
      </c>
    </row>
    <row r="825" spans="1:49" s="1" customFormat="1" ht="12.75">
      <c r="A825" s="9"/>
      <c r="B825" s="26" t="s">
        <v>10</v>
      </c>
      <c r="C825" s="34" t="s">
        <v>408</v>
      </c>
      <c r="D825" s="72" t="s">
        <v>409</v>
      </c>
      <c r="E825" s="19" t="s">
        <v>38</v>
      </c>
      <c r="F825" s="88"/>
      <c r="P825" s="119"/>
      <c r="Q825" s="119"/>
      <c r="R825" s="119"/>
      <c r="S825" s="119"/>
      <c r="T825" s="119"/>
      <c r="U825" s="119"/>
      <c r="AK825" s="119"/>
      <c r="AL825" s="119"/>
      <c r="AM825" s="119"/>
      <c r="AN825" s="119"/>
      <c r="AO825" s="119">
        <v>0.47</v>
      </c>
      <c r="AQ825" s="202"/>
      <c r="AR825" s="74"/>
      <c r="AS825" s="142">
        <f>LARGE(F825:AR825,1)</f>
        <v>0.47</v>
      </c>
      <c r="AT825" s="7"/>
      <c r="AU825" s="7"/>
      <c r="AV825" s="8">
        <f>SUM(AS825:AU825)/3</f>
        <v>0.15666666666666665</v>
      </c>
      <c r="AW825" s="39">
        <f>COUNTA(F825:AR825)</f>
        <v>1</v>
      </c>
    </row>
    <row r="826" spans="1:49" s="1" customFormat="1" ht="12.75">
      <c r="A826" s="9"/>
      <c r="B826" s="26" t="s">
        <v>38</v>
      </c>
      <c r="C826" s="27" t="s">
        <v>1087</v>
      </c>
      <c r="D826" s="59" t="s">
        <v>455</v>
      </c>
      <c r="E826" s="19" t="s">
        <v>22</v>
      </c>
      <c r="F826" s="88"/>
      <c r="P826" s="119"/>
      <c r="Q826" s="119"/>
      <c r="R826" s="119"/>
      <c r="S826" s="119"/>
      <c r="T826" s="119"/>
      <c r="U826" s="119"/>
      <c r="AK826" s="119">
        <v>0.47</v>
      </c>
      <c r="AL826" s="119"/>
      <c r="AM826" s="119"/>
      <c r="AN826" s="119"/>
      <c r="AO826" s="119"/>
      <c r="AQ826" s="202"/>
      <c r="AR826" s="74"/>
      <c r="AS826" s="142">
        <f>LARGE(F826:AR826,1)</f>
        <v>0.47</v>
      </c>
      <c r="AT826" s="7"/>
      <c r="AU826" s="7"/>
      <c r="AV826" s="8">
        <f>SUM(AS826:AU826)/3</f>
        <v>0.15666666666666665</v>
      </c>
      <c r="AW826" s="39">
        <f>COUNTA(F826:AR826)</f>
        <v>1</v>
      </c>
    </row>
    <row r="827" spans="1:49" s="1" customFormat="1" ht="12.75">
      <c r="A827" s="9"/>
      <c r="B827" s="26" t="s">
        <v>38</v>
      </c>
      <c r="C827" s="27" t="s">
        <v>825</v>
      </c>
      <c r="D827" s="59" t="s">
        <v>826</v>
      </c>
      <c r="E827" s="19" t="s">
        <v>10</v>
      </c>
      <c r="F827" s="88"/>
      <c r="G827" s="1">
        <v>0.47</v>
      </c>
      <c r="P827" s="119"/>
      <c r="Q827" s="119"/>
      <c r="R827" s="119"/>
      <c r="S827" s="119"/>
      <c r="T827" s="119"/>
      <c r="U827" s="119"/>
      <c r="AK827" s="119"/>
      <c r="AL827" s="119"/>
      <c r="AM827" s="119"/>
      <c r="AN827" s="119"/>
      <c r="AO827" s="119"/>
      <c r="AQ827" s="202"/>
      <c r="AR827" s="74"/>
      <c r="AS827" s="142">
        <f>LARGE(F827:AR827,1)</f>
        <v>0.47</v>
      </c>
      <c r="AT827" s="7"/>
      <c r="AU827" s="7"/>
      <c r="AV827" s="8">
        <f>SUM(AS827:AU827)/3</f>
        <v>0.15666666666666665</v>
      </c>
      <c r="AW827" s="39">
        <f>COUNTA(F827:AR827)</f>
        <v>1</v>
      </c>
    </row>
    <row r="828" spans="1:49" s="1" customFormat="1" ht="12.75">
      <c r="A828" s="9"/>
      <c r="B828" s="26" t="s">
        <v>442</v>
      </c>
      <c r="C828" s="27" t="s">
        <v>1175</v>
      </c>
      <c r="D828" s="59" t="s">
        <v>1176</v>
      </c>
      <c r="E828" s="19" t="s">
        <v>38</v>
      </c>
      <c r="F828" s="88"/>
      <c r="P828" s="119"/>
      <c r="Q828" s="119"/>
      <c r="R828" s="119"/>
      <c r="S828" s="119"/>
      <c r="T828" s="119"/>
      <c r="U828" s="119"/>
      <c r="AK828" s="119"/>
      <c r="AL828" s="119"/>
      <c r="AM828" s="119"/>
      <c r="AN828" s="119"/>
      <c r="AO828" s="119">
        <v>0.47</v>
      </c>
      <c r="AQ828" s="202"/>
      <c r="AR828" s="74"/>
      <c r="AS828" s="142">
        <f>LARGE(F828:AR828,1)</f>
        <v>0.47</v>
      </c>
      <c r="AT828" s="7"/>
      <c r="AU828" s="7"/>
      <c r="AV828" s="8">
        <f>SUM(AS828:AU828)/3</f>
        <v>0.15666666666666665</v>
      </c>
      <c r="AW828" s="39">
        <f>COUNTA(F828:AR828)</f>
        <v>1</v>
      </c>
    </row>
    <row r="829" spans="1:49" s="1" customFormat="1" ht="12.75">
      <c r="A829" s="9"/>
      <c r="B829" s="26" t="s">
        <v>10</v>
      </c>
      <c r="C829" s="27" t="s">
        <v>251</v>
      </c>
      <c r="D829" s="124" t="s">
        <v>1163</v>
      </c>
      <c r="E829" s="19" t="s">
        <v>38</v>
      </c>
      <c r="F829" s="88"/>
      <c r="P829" s="119"/>
      <c r="Q829" s="119"/>
      <c r="R829" s="119"/>
      <c r="S829" s="119"/>
      <c r="T829" s="119"/>
      <c r="U829" s="119"/>
      <c r="AK829" s="119"/>
      <c r="AL829" s="119"/>
      <c r="AM829" s="119"/>
      <c r="AN829" s="119"/>
      <c r="AO829" s="119">
        <v>0.44</v>
      </c>
      <c r="AQ829" s="202"/>
      <c r="AR829" s="74"/>
      <c r="AS829" s="142">
        <f>LARGE(F829:AR829,1)</f>
        <v>0.44</v>
      </c>
      <c r="AT829" s="7"/>
      <c r="AU829" s="7"/>
      <c r="AV829" s="8">
        <f>SUM(AS829:AU829)/3</f>
        <v>0.14666666666666667</v>
      </c>
      <c r="AW829" s="39">
        <f>COUNTA(F829:AR829)</f>
        <v>1</v>
      </c>
    </row>
    <row r="830" spans="1:49" s="1" customFormat="1" ht="12.75">
      <c r="A830" s="9"/>
      <c r="B830" s="26" t="s">
        <v>442</v>
      </c>
      <c r="C830" s="27" t="s">
        <v>251</v>
      </c>
      <c r="D830" s="124" t="s">
        <v>1164</v>
      </c>
      <c r="E830" s="19" t="s">
        <v>38</v>
      </c>
      <c r="F830" s="88"/>
      <c r="P830" s="119"/>
      <c r="Q830" s="119"/>
      <c r="R830" s="119"/>
      <c r="S830" s="119"/>
      <c r="T830" s="119"/>
      <c r="U830" s="119"/>
      <c r="AK830" s="119"/>
      <c r="AL830" s="119"/>
      <c r="AM830" s="119"/>
      <c r="AN830" s="119"/>
      <c r="AO830" s="119">
        <v>0.44</v>
      </c>
      <c r="AQ830" s="202"/>
      <c r="AR830" s="74"/>
      <c r="AS830" s="142">
        <f>LARGE(F830:AR830,1)</f>
        <v>0.44</v>
      </c>
      <c r="AT830" s="7"/>
      <c r="AU830" s="7"/>
      <c r="AV830" s="8">
        <f>SUM(AS830:AU830)/3</f>
        <v>0.14666666666666667</v>
      </c>
      <c r="AW830" s="39">
        <f>COUNTA(F830:AR830)</f>
        <v>1</v>
      </c>
    </row>
    <row r="831" spans="1:49" s="1" customFormat="1" ht="12.75">
      <c r="A831" s="9"/>
      <c r="B831" s="26" t="s">
        <v>38</v>
      </c>
      <c r="C831" s="27" t="s">
        <v>577</v>
      </c>
      <c r="D831" s="59" t="s">
        <v>795</v>
      </c>
      <c r="E831" s="19" t="s">
        <v>10</v>
      </c>
      <c r="F831" s="88"/>
      <c r="H831" s="1">
        <v>0</v>
      </c>
      <c r="P831" s="119"/>
      <c r="Q831" s="119"/>
      <c r="R831" s="119"/>
      <c r="S831" s="119"/>
      <c r="T831" s="119"/>
      <c r="U831" s="119"/>
      <c r="AH831" s="1">
        <v>0.4</v>
      </c>
      <c r="AK831" s="119"/>
      <c r="AL831" s="119"/>
      <c r="AM831" s="119"/>
      <c r="AN831" s="119"/>
      <c r="AO831" s="119"/>
      <c r="AQ831" s="202"/>
      <c r="AR831" s="74"/>
      <c r="AS831" s="142">
        <f>LARGE(F831:AR831,1)</f>
        <v>0.4</v>
      </c>
      <c r="AT831" s="7">
        <f>LARGE(F831:AR831,2)</f>
        <v>0</v>
      </c>
      <c r="AU831" s="7"/>
      <c r="AV831" s="8">
        <f>SUM(AS831:AU831)/3</f>
        <v>0.13333333333333333</v>
      </c>
      <c r="AW831" s="39">
        <f>COUNTA(F831:AR831)</f>
        <v>2</v>
      </c>
    </row>
    <row r="832" spans="1:49" s="1" customFormat="1" ht="12.75">
      <c r="A832" s="9"/>
      <c r="B832" s="26" t="s">
        <v>10</v>
      </c>
      <c r="C832" s="27" t="s">
        <v>108</v>
      </c>
      <c r="D832" s="59" t="s">
        <v>623</v>
      </c>
      <c r="E832" s="19" t="s">
        <v>10</v>
      </c>
      <c r="F832" s="88"/>
      <c r="P832" s="119">
        <v>0.4</v>
      </c>
      <c r="Q832" s="119"/>
      <c r="R832" s="119"/>
      <c r="S832" s="119"/>
      <c r="T832" s="119"/>
      <c r="U832" s="119"/>
      <c r="AK832" s="119"/>
      <c r="AL832" s="119"/>
      <c r="AM832" s="119"/>
      <c r="AN832" s="119"/>
      <c r="AO832" s="119"/>
      <c r="AQ832" s="202"/>
      <c r="AR832" s="74"/>
      <c r="AS832" s="142">
        <f>LARGE(F832:AR832,1)</f>
        <v>0.4</v>
      </c>
      <c r="AT832" s="7"/>
      <c r="AU832" s="7"/>
      <c r="AV832" s="8">
        <f>SUM(AS832:AU832)/3</f>
        <v>0.13333333333333333</v>
      </c>
      <c r="AW832" s="39">
        <f>COUNTA(F832:AR832)</f>
        <v>1</v>
      </c>
    </row>
    <row r="833" spans="1:49" s="1" customFormat="1" ht="12.75">
      <c r="A833" s="9"/>
      <c r="B833" s="26" t="s">
        <v>10</v>
      </c>
      <c r="C833" s="27" t="s">
        <v>602</v>
      </c>
      <c r="D833" s="59" t="s">
        <v>681</v>
      </c>
      <c r="E833" s="19" t="s">
        <v>38</v>
      </c>
      <c r="F833" s="88"/>
      <c r="M833" s="1">
        <v>0.4</v>
      </c>
      <c r="P833" s="119"/>
      <c r="Q833" s="119"/>
      <c r="R833" s="119"/>
      <c r="S833" s="119"/>
      <c r="T833" s="119"/>
      <c r="U833" s="119"/>
      <c r="AK833" s="119"/>
      <c r="AL833" s="119"/>
      <c r="AM833" s="119"/>
      <c r="AN833" s="119"/>
      <c r="AO833" s="119"/>
      <c r="AQ833" s="202"/>
      <c r="AR833" s="74"/>
      <c r="AS833" s="142">
        <f>LARGE(F833:AR833,1)</f>
        <v>0.4</v>
      </c>
      <c r="AT833" s="7"/>
      <c r="AU833" s="7"/>
      <c r="AV833" s="8">
        <f>SUM(AS833:AU833)/3</f>
        <v>0.13333333333333333</v>
      </c>
      <c r="AW833" s="39">
        <f>COUNTA(F833:AR833)</f>
        <v>1</v>
      </c>
    </row>
    <row r="834" spans="1:49" s="21" customFormat="1" ht="12.75">
      <c r="A834" s="9"/>
      <c r="B834" s="26" t="s">
        <v>801</v>
      </c>
      <c r="C834" s="27" t="s">
        <v>802</v>
      </c>
      <c r="D834" s="59" t="s">
        <v>83</v>
      </c>
      <c r="E834" s="19" t="s">
        <v>10</v>
      </c>
      <c r="F834" s="88"/>
      <c r="H834" s="21">
        <v>0.33</v>
      </c>
      <c r="P834" s="120"/>
      <c r="Q834" s="120"/>
      <c r="R834" s="120"/>
      <c r="S834" s="120"/>
      <c r="T834" s="120"/>
      <c r="U834" s="120"/>
      <c r="AK834" s="120"/>
      <c r="AL834" s="120"/>
      <c r="AM834" s="120"/>
      <c r="AN834" s="120"/>
      <c r="AO834" s="120"/>
      <c r="AQ834" s="204"/>
      <c r="AR834" s="139"/>
      <c r="AS834" s="142">
        <f>LARGE(F834:AR834,1)</f>
        <v>0.33</v>
      </c>
      <c r="AT834" s="7"/>
      <c r="AU834" s="7"/>
      <c r="AV834" s="8">
        <f>SUM(AS834:AU834)/3</f>
        <v>0.11</v>
      </c>
      <c r="AW834" s="39">
        <f>COUNTA(F834:AR834)</f>
        <v>1</v>
      </c>
    </row>
    <row r="835" spans="1:49" s="1" customFormat="1" ht="12.75">
      <c r="A835" s="9"/>
      <c r="B835" s="26" t="s">
        <v>442</v>
      </c>
      <c r="C835" s="27" t="s">
        <v>788</v>
      </c>
      <c r="D835" s="59" t="s">
        <v>171</v>
      </c>
      <c r="E835" s="19" t="s">
        <v>10</v>
      </c>
      <c r="F835" s="88"/>
      <c r="H835" s="1">
        <v>0.27</v>
      </c>
      <c r="P835" s="119"/>
      <c r="Q835" s="119"/>
      <c r="R835" s="119"/>
      <c r="S835" s="119"/>
      <c r="T835" s="119"/>
      <c r="U835" s="119"/>
      <c r="AK835" s="119"/>
      <c r="AL835" s="119"/>
      <c r="AM835" s="119"/>
      <c r="AN835" s="119"/>
      <c r="AO835" s="119"/>
      <c r="AQ835" s="202"/>
      <c r="AR835" s="74"/>
      <c r="AS835" s="142">
        <f>LARGE(F835:AR835,1)</f>
        <v>0.27</v>
      </c>
      <c r="AT835" s="7"/>
      <c r="AU835" s="7"/>
      <c r="AV835" s="8">
        <f>SUM(AS835:AU835)/3</f>
        <v>0.09000000000000001</v>
      </c>
      <c r="AW835" s="39">
        <f>COUNTA(F835:AR835)</f>
        <v>1</v>
      </c>
    </row>
    <row r="836" spans="1:49" s="1" customFormat="1" ht="12.75">
      <c r="A836" s="9"/>
      <c r="B836" s="26" t="s">
        <v>38</v>
      </c>
      <c r="C836" s="27" t="s">
        <v>26</v>
      </c>
      <c r="D836" s="59" t="s">
        <v>1017</v>
      </c>
      <c r="E836" s="19" t="s">
        <v>10</v>
      </c>
      <c r="F836" s="88"/>
      <c r="P836" s="119"/>
      <c r="Q836" s="119"/>
      <c r="R836" s="119"/>
      <c r="S836" s="119"/>
      <c r="T836" s="119"/>
      <c r="U836" s="119"/>
      <c r="AC836" s="1">
        <v>0.27</v>
      </c>
      <c r="AK836" s="119"/>
      <c r="AL836" s="119"/>
      <c r="AM836" s="119"/>
      <c r="AN836" s="119"/>
      <c r="AO836" s="119"/>
      <c r="AQ836" s="202"/>
      <c r="AR836" s="74"/>
      <c r="AS836" s="142">
        <f>LARGE(F836:AR836,1)</f>
        <v>0.27</v>
      </c>
      <c r="AT836" s="7"/>
      <c r="AU836" s="7"/>
      <c r="AV836" s="8">
        <f>SUM(AS836:AU836)/3</f>
        <v>0.09000000000000001</v>
      </c>
      <c r="AW836" s="39">
        <f>COUNTA(F836:AR836)</f>
        <v>1</v>
      </c>
    </row>
    <row r="837" spans="1:49" s="1" customFormat="1" ht="12.75">
      <c r="A837" s="9"/>
      <c r="B837" s="26" t="s">
        <v>442</v>
      </c>
      <c r="C837" s="27" t="s">
        <v>891</v>
      </c>
      <c r="D837" s="59" t="s">
        <v>723</v>
      </c>
      <c r="E837" s="19" t="s">
        <v>38</v>
      </c>
      <c r="F837" s="88"/>
      <c r="M837" s="1">
        <v>0.27</v>
      </c>
      <c r="P837" s="119"/>
      <c r="Q837" s="119"/>
      <c r="R837" s="119"/>
      <c r="S837" s="119"/>
      <c r="T837" s="119"/>
      <c r="U837" s="119"/>
      <c r="AK837" s="119"/>
      <c r="AL837" s="119"/>
      <c r="AM837" s="119"/>
      <c r="AN837" s="119"/>
      <c r="AO837" s="119"/>
      <c r="AQ837" s="202"/>
      <c r="AR837" s="74"/>
      <c r="AS837" s="142">
        <f>LARGE(F837:AR837,1)</f>
        <v>0.27</v>
      </c>
      <c r="AT837" s="7"/>
      <c r="AU837" s="7"/>
      <c r="AV837" s="8">
        <f>SUM(AS837:AU837)/3</f>
        <v>0.09000000000000001</v>
      </c>
      <c r="AW837" s="39">
        <f>COUNTA(F837:AR837)</f>
        <v>1</v>
      </c>
    </row>
    <row r="838" spans="1:49" s="1" customFormat="1" ht="12.75">
      <c r="A838" s="9"/>
      <c r="B838" s="26" t="s">
        <v>38</v>
      </c>
      <c r="C838" s="27" t="s">
        <v>86</v>
      </c>
      <c r="D838" s="59" t="s">
        <v>959</v>
      </c>
      <c r="E838" s="19" t="s">
        <v>22</v>
      </c>
      <c r="F838" s="88"/>
      <c r="P838" s="119"/>
      <c r="Q838" s="119"/>
      <c r="R838" s="119"/>
      <c r="S838" s="119"/>
      <c r="T838" s="119"/>
      <c r="U838" s="119"/>
      <c r="AK838" s="119">
        <v>0.22</v>
      </c>
      <c r="AL838" s="119"/>
      <c r="AM838" s="119"/>
      <c r="AN838" s="119"/>
      <c r="AO838" s="119"/>
      <c r="AQ838" s="202"/>
      <c r="AR838" s="74"/>
      <c r="AS838" s="142">
        <f>LARGE(F838:AR838,1)</f>
        <v>0.22</v>
      </c>
      <c r="AT838" s="7"/>
      <c r="AU838" s="7"/>
      <c r="AV838" s="8">
        <f>SUM(AS838:AU838)/3</f>
        <v>0.07333333333333333</v>
      </c>
      <c r="AW838" s="39">
        <f>COUNTA(F838:AR838)</f>
        <v>1</v>
      </c>
    </row>
    <row r="839" spans="1:49" s="21" customFormat="1" ht="12.75">
      <c r="A839" s="9"/>
      <c r="B839" s="26" t="s">
        <v>10</v>
      </c>
      <c r="C839" s="27" t="s">
        <v>879</v>
      </c>
      <c r="D839" s="59" t="s">
        <v>675</v>
      </c>
      <c r="E839" s="19" t="s">
        <v>38</v>
      </c>
      <c r="F839" s="88"/>
      <c r="M839" s="21">
        <v>0.22</v>
      </c>
      <c r="P839" s="120"/>
      <c r="Q839" s="120"/>
      <c r="R839" s="120"/>
      <c r="S839" s="120"/>
      <c r="T839" s="120"/>
      <c r="U839" s="120"/>
      <c r="AK839" s="120"/>
      <c r="AL839" s="120"/>
      <c r="AM839" s="120"/>
      <c r="AN839" s="120"/>
      <c r="AO839" s="120"/>
      <c r="AQ839" s="204"/>
      <c r="AR839" s="139"/>
      <c r="AS839" s="142">
        <f>LARGE(F839:AR839,1)</f>
        <v>0.22</v>
      </c>
      <c r="AT839" s="7"/>
      <c r="AU839" s="7"/>
      <c r="AV839" s="8">
        <f>SUM(AS839:AU839)/3</f>
        <v>0.07333333333333333</v>
      </c>
      <c r="AW839" s="39">
        <f>COUNTA(F839:AR839)</f>
        <v>1</v>
      </c>
    </row>
    <row r="840" spans="1:49" s="1" customFormat="1" ht="12.75">
      <c r="A840" s="9"/>
      <c r="B840" s="26" t="s">
        <v>38</v>
      </c>
      <c r="C840" s="27" t="s">
        <v>842</v>
      </c>
      <c r="D840" s="59" t="s">
        <v>843</v>
      </c>
      <c r="E840" s="19" t="s">
        <v>10</v>
      </c>
      <c r="F840" s="88"/>
      <c r="K840" s="1">
        <v>0.22</v>
      </c>
      <c r="P840" s="119"/>
      <c r="Q840" s="119"/>
      <c r="R840" s="119"/>
      <c r="S840" s="119"/>
      <c r="T840" s="119"/>
      <c r="U840" s="119"/>
      <c r="AK840" s="119"/>
      <c r="AL840" s="119"/>
      <c r="AM840" s="119"/>
      <c r="AN840" s="119"/>
      <c r="AO840" s="119"/>
      <c r="AQ840" s="202"/>
      <c r="AR840" s="74"/>
      <c r="AS840" s="142">
        <f>LARGE(F840:AR840,1)</f>
        <v>0.22</v>
      </c>
      <c r="AT840" s="7"/>
      <c r="AU840" s="7"/>
      <c r="AV840" s="8">
        <f>SUM(AS840:AU840)/3</f>
        <v>0.07333333333333333</v>
      </c>
      <c r="AW840" s="39">
        <f>COUNTA(F840:AR840)</f>
        <v>1</v>
      </c>
    </row>
    <row r="841" spans="1:49" s="21" customFormat="1" ht="12.75">
      <c r="A841" s="9"/>
      <c r="B841" s="26" t="s">
        <v>38</v>
      </c>
      <c r="C841" s="27" t="s">
        <v>806</v>
      </c>
      <c r="D841" s="59" t="s">
        <v>807</v>
      </c>
      <c r="E841" s="19" t="s">
        <v>10</v>
      </c>
      <c r="F841" s="88"/>
      <c r="I841" s="21">
        <v>0.2</v>
      </c>
      <c r="P841" s="120"/>
      <c r="Q841" s="120"/>
      <c r="R841" s="120"/>
      <c r="S841" s="120"/>
      <c r="T841" s="120"/>
      <c r="U841" s="120"/>
      <c r="AK841" s="120"/>
      <c r="AL841" s="120"/>
      <c r="AM841" s="120"/>
      <c r="AN841" s="120"/>
      <c r="AO841" s="120"/>
      <c r="AQ841" s="204"/>
      <c r="AR841" s="139"/>
      <c r="AS841" s="142">
        <f>LARGE(F841:AR841,1)</f>
        <v>0.2</v>
      </c>
      <c r="AT841" s="7"/>
      <c r="AU841" s="7"/>
      <c r="AV841" s="8">
        <f>SUM(AS841:AU841)/3</f>
        <v>0.06666666666666667</v>
      </c>
      <c r="AW841" s="39">
        <f>COUNTA(F841:AR841)</f>
        <v>1</v>
      </c>
    </row>
    <row r="842" spans="1:49" s="21" customFormat="1" ht="12.75">
      <c r="A842" s="9"/>
      <c r="B842" s="26" t="s">
        <v>38</v>
      </c>
      <c r="C842" s="27" t="s">
        <v>1098</v>
      </c>
      <c r="D842" s="59" t="s">
        <v>1099</v>
      </c>
      <c r="E842" s="19" t="s">
        <v>10</v>
      </c>
      <c r="F842" s="88"/>
      <c r="P842" s="120"/>
      <c r="Q842" s="120"/>
      <c r="R842" s="120"/>
      <c r="S842" s="120"/>
      <c r="T842" s="120"/>
      <c r="U842" s="120"/>
      <c r="AK842" s="120"/>
      <c r="AL842" s="120"/>
      <c r="AM842" s="120"/>
      <c r="AN842" s="120">
        <v>0.18</v>
      </c>
      <c r="AO842" s="120"/>
      <c r="AQ842" s="204"/>
      <c r="AR842" s="139"/>
      <c r="AS842" s="142">
        <f>LARGE(F842:AR842,1)</f>
        <v>0.18</v>
      </c>
      <c r="AT842" s="7"/>
      <c r="AU842" s="7"/>
      <c r="AV842" s="8">
        <f>SUM(AS842:AU842)/3</f>
        <v>0.06</v>
      </c>
      <c r="AW842" s="39">
        <f>COUNTA(F842:AR842)</f>
        <v>1</v>
      </c>
    </row>
    <row r="843" spans="1:49" s="1" customFormat="1" ht="12.75">
      <c r="A843" s="9"/>
      <c r="B843" s="26" t="s">
        <v>38</v>
      </c>
      <c r="C843" s="27" t="s">
        <v>1012</v>
      </c>
      <c r="D843" s="59" t="s">
        <v>294</v>
      </c>
      <c r="E843" s="19" t="s">
        <v>10</v>
      </c>
      <c r="F843" s="88"/>
      <c r="P843" s="119"/>
      <c r="Q843" s="119"/>
      <c r="R843" s="119"/>
      <c r="S843" s="119"/>
      <c r="T843" s="119"/>
      <c r="U843" s="119"/>
      <c r="AB843" s="1">
        <v>0.18</v>
      </c>
      <c r="AK843" s="119"/>
      <c r="AL843" s="119"/>
      <c r="AM843" s="119"/>
      <c r="AN843" s="119"/>
      <c r="AO843" s="119"/>
      <c r="AQ843" s="202"/>
      <c r="AR843" s="74"/>
      <c r="AS843" s="142">
        <f>LARGE(F843:AR843,1)</f>
        <v>0.18</v>
      </c>
      <c r="AT843" s="7"/>
      <c r="AU843" s="7"/>
      <c r="AV843" s="8">
        <f>SUM(AS843:AU843)/3</f>
        <v>0.06</v>
      </c>
      <c r="AW843" s="39">
        <f>COUNTA(F843:AR843)</f>
        <v>1</v>
      </c>
    </row>
    <row r="844" spans="1:49" s="1" customFormat="1" ht="12.75">
      <c r="A844" s="9"/>
      <c r="B844" s="26" t="s">
        <v>38</v>
      </c>
      <c r="C844" s="27" t="s">
        <v>143</v>
      </c>
      <c r="D844" s="59" t="s">
        <v>221</v>
      </c>
      <c r="E844" s="19" t="s">
        <v>15</v>
      </c>
      <c r="F844" s="88"/>
      <c r="P844" s="119"/>
      <c r="Q844" s="119"/>
      <c r="R844" s="119"/>
      <c r="S844" s="119"/>
      <c r="T844" s="119"/>
      <c r="U844" s="119"/>
      <c r="X844" s="1">
        <v>0.04</v>
      </c>
      <c r="AK844" s="119">
        <v>0.11</v>
      </c>
      <c r="AL844" s="119"/>
      <c r="AM844" s="119"/>
      <c r="AN844" s="119"/>
      <c r="AO844" s="119"/>
      <c r="AQ844" s="202"/>
      <c r="AR844" s="74"/>
      <c r="AS844" s="142">
        <f>LARGE(F844:AR844,1)</f>
        <v>0.11</v>
      </c>
      <c r="AT844" s="7">
        <f>LARGE(F844:AR844,2)</f>
        <v>0.04</v>
      </c>
      <c r="AU844" s="7"/>
      <c r="AV844" s="8">
        <f>SUM(AS844:AU844)/3</f>
        <v>0.049999999999999996</v>
      </c>
      <c r="AW844" s="39">
        <f>COUNTA(F844:AR844)</f>
        <v>2</v>
      </c>
    </row>
    <row r="845" spans="1:49" s="1" customFormat="1" ht="12.75">
      <c r="A845" s="9">
        <v>265</v>
      </c>
      <c r="B845" s="26" t="s">
        <v>38</v>
      </c>
      <c r="C845" s="27" t="s">
        <v>686</v>
      </c>
      <c r="D845" s="59" t="s">
        <v>952</v>
      </c>
      <c r="E845" s="19" t="s">
        <v>10</v>
      </c>
      <c r="F845" s="88"/>
      <c r="P845" s="119"/>
      <c r="Q845" s="119"/>
      <c r="R845" s="119"/>
      <c r="S845" s="119"/>
      <c r="T845" s="119">
        <v>0</v>
      </c>
      <c r="U845" s="119"/>
      <c r="AG845" s="1">
        <v>0.11</v>
      </c>
      <c r="AK845" s="119"/>
      <c r="AL845" s="119"/>
      <c r="AM845" s="119">
        <v>0</v>
      </c>
      <c r="AN845" s="119">
        <v>0</v>
      </c>
      <c r="AO845" s="119"/>
      <c r="AQ845" s="202"/>
      <c r="AR845" s="74"/>
      <c r="AS845" s="142">
        <f>LARGE(F845:AR845,1)</f>
        <v>0.11</v>
      </c>
      <c r="AT845" s="7">
        <f>LARGE(F845:AR845,2)</f>
        <v>0</v>
      </c>
      <c r="AU845" s="7">
        <f>LARGE(F845:AR845,3)</f>
        <v>0</v>
      </c>
      <c r="AV845" s="8">
        <f>SUM(AS845:AU845)/3</f>
        <v>0.03666666666666667</v>
      </c>
      <c r="AW845" s="39">
        <f>COUNTA(F845:AR845)</f>
        <v>4</v>
      </c>
    </row>
    <row r="846" spans="1:49" s="1" customFormat="1" ht="12.75">
      <c r="A846" s="9"/>
      <c r="B846" s="41" t="s">
        <v>442</v>
      </c>
      <c r="C846" s="27" t="s">
        <v>899</v>
      </c>
      <c r="D846" s="59" t="s">
        <v>109</v>
      </c>
      <c r="E846" s="19" t="s">
        <v>10</v>
      </c>
      <c r="F846" s="88"/>
      <c r="N846" s="1">
        <v>0.09</v>
      </c>
      <c r="P846" s="119"/>
      <c r="Q846" s="119"/>
      <c r="R846" s="119"/>
      <c r="S846" s="119"/>
      <c r="T846" s="119"/>
      <c r="U846" s="119"/>
      <c r="AK846" s="119"/>
      <c r="AL846" s="119"/>
      <c r="AM846" s="119"/>
      <c r="AN846" s="119"/>
      <c r="AO846" s="119"/>
      <c r="AQ846" s="202"/>
      <c r="AR846" s="74"/>
      <c r="AS846" s="142">
        <f>LARGE(F846:AR846,1)</f>
        <v>0.09</v>
      </c>
      <c r="AT846" s="7"/>
      <c r="AU846" s="7"/>
      <c r="AV846" s="8">
        <f>SUM(AS846:AU846)/3</f>
        <v>0.03</v>
      </c>
      <c r="AW846" s="39">
        <f>COUNTA(F846:AR846)</f>
        <v>1</v>
      </c>
    </row>
    <row r="847" spans="1:49" s="1" customFormat="1" ht="12.75">
      <c r="A847" s="9"/>
      <c r="B847" s="26" t="s">
        <v>38</v>
      </c>
      <c r="C847" s="27" t="s">
        <v>41</v>
      </c>
      <c r="D847" s="59" t="s">
        <v>900</v>
      </c>
      <c r="E847" s="19" t="s">
        <v>10</v>
      </c>
      <c r="F847" s="88"/>
      <c r="N847" s="1">
        <v>0.09</v>
      </c>
      <c r="P847" s="119"/>
      <c r="Q847" s="119"/>
      <c r="R847" s="119"/>
      <c r="S847" s="119"/>
      <c r="T847" s="119"/>
      <c r="U847" s="119"/>
      <c r="AK847" s="119"/>
      <c r="AL847" s="119"/>
      <c r="AM847" s="119"/>
      <c r="AN847" s="119"/>
      <c r="AO847" s="119"/>
      <c r="AQ847" s="202"/>
      <c r="AR847" s="74"/>
      <c r="AS847" s="142">
        <f>LARGE(F847:AR847,1)</f>
        <v>0.09</v>
      </c>
      <c r="AT847" s="7"/>
      <c r="AU847" s="7"/>
      <c r="AV847" s="8">
        <f>SUM(AS847:AU847)/3</f>
        <v>0.03</v>
      </c>
      <c r="AW847" s="39">
        <f>COUNTA(F847:AR847)</f>
        <v>1</v>
      </c>
    </row>
    <row r="848" spans="1:49" s="1" customFormat="1" ht="12.75">
      <c r="A848" s="9"/>
      <c r="B848" s="26" t="s">
        <v>10</v>
      </c>
      <c r="C848" s="27" t="s">
        <v>871</v>
      </c>
      <c r="D848" s="59" t="s">
        <v>872</v>
      </c>
      <c r="E848" s="19" t="s">
        <v>38</v>
      </c>
      <c r="F848" s="88"/>
      <c r="M848" s="1">
        <v>0.09</v>
      </c>
      <c r="P848" s="119"/>
      <c r="Q848" s="119"/>
      <c r="R848" s="119"/>
      <c r="S848" s="119"/>
      <c r="T848" s="119"/>
      <c r="U848" s="119"/>
      <c r="AK848" s="119"/>
      <c r="AL848" s="119"/>
      <c r="AM848" s="119"/>
      <c r="AN848" s="119"/>
      <c r="AO848" s="119"/>
      <c r="AQ848" s="202"/>
      <c r="AR848" s="74"/>
      <c r="AS848" s="142">
        <f>LARGE(F848:AR848,1)</f>
        <v>0.09</v>
      </c>
      <c r="AT848" s="7"/>
      <c r="AU848" s="7"/>
      <c r="AV848" s="8">
        <f>SUM(AS848:AU848)/3</f>
        <v>0.03</v>
      </c>
      <c r="AW848" s="39">
        <f>COUNTA(F848:AR848)</f>
        <v>1</v>
      </c>
    </row>
    <row r="849" spans="1:49" s="1" customFormat="1" ht="12.75">
      <c r="A849" s="9"/>
      <c r="B849" s="26" t="s">
        <v>38</v>
      </c>
      <c r="C849" s="27" t="s">
        <v>1012</v>
      </c>
      <c r="D849" s="59" t="s">
        <v>191</v>
      </c>
      <c r="E849" s="19" t="s">
        <v>10</v>
      </c>
      <c r="F849" s="88"/>
      <c r="P849" s="119"/>
      <c r="Q849" s="119"/>
      <c r="R849" s="119"/>
      <c r="S849" s="119"/>
      <c r="T849" s="119"/>
      <c r="U849" s="119"/>
      <c r="AB849" s="1">
        <v>0.09</v>
      </c>
      <c r="AK849" s="119"/>
      <c r="AL849" s="119"/>
      <c r="AM849" s="119"/>
      <c r="AN849" s="119"/>
      <c r="AO849" s="119"/>
      <c r="AQ849" s="202"/>
      <c r="AR849" s="74"/>
      <c r="AS849" s="142">
        <f>LARGE(F849:AR849,1)</f>
        <v>0.09</v>
      </c>
      <c r="AT849" s="7"/>
      <c r="AU849" s="7"/>
      <c r="AV849" s="8">
        <f>SUM(AS849:AU849)/3</f>
        <v>0.03</v>
      </c>
      <c r="AW849" s="39">
        <f>COUNTA(F849:AR849)</f>
        <v>1</v>
      </c>
    </row>
    <row r="850" spans="1:49" s="1" customFormat="1" ht="12.75">
      <c r="A850" s="9"/>
      <c r="B850" s="26" t="s">
        <v>442</v>
      </c>
      <c r="C850" s="27" t="s">
        <v>1168</v>
      </c>
      <c r="D850" s="59" t="s">
        <v>1155</v>
      </c>
      <c r="E850" s="19" t="s">
        <v>38</v>
      </c>
      <c r="F850" s="88"/>
      <c r="P850" s="119"/>
      <c r="Q850" s="119"/>
      <c r="R850" s="119"/>
      <c r="S850" s="156"/>
      <c r="T850" s="119"/>
      <c r="U850" s="119"/>
      <c r="AK850" s="119"/>
      <c r="AL850" s="119"/>
      <c r="AM850" s="119"/>
      <c r="AN850" s="119"/>
      <c r="AO850" s="119">
        <v>0.09</v>
      </c>
      <c r="AQ850" s="202"/>
      <c r="AR850" s="74"/>
      <c r="AS850" s="142">
        <f>LARGE(F850:AR850,1)</f>
        <v>0.09</v>
      </c>
      <c r="AT850" s="7"/>
      <c r="AU850" s="7"/>
      <c r="AV850" s="8">
        <f>SUM(AS850:AU850)/3</f>
        <v>0.03</v>
      </c>
      <c r="AW850" s="39">
        <f>COUNTA(F850:AR850)</f>
        <v>1</v>
      </c>
    </row>
    <row r="851" spans="1:49" s="1" customFormat="1" ht="12.75">
      <c r="A851" s="9"/>
      <c r="B851" s="41" t="s">
        <v>10</v>
      </c>
      <c r="C851" s="34" t="s">
        <v>1161</v>
      </c>
      <c r="D851" s="59" t="s">
        <v>414</v>
      </c>
      <c r="E851" s="19" t="s">
        <v>38</v>
      </c>
      <c r="F851" s="88"/>
      <c r="P851" s="119"/>
      <c r="Q851" s="119"/>
      <c r="R851" s="119"/>
      <c r="S851" s="119"/>
      <c r="T851" s="119"/>
      <c r="U851" s="119"/>
      <c r="AK851" s="119"/>
      <c r="AL851" s="119"/>
      <c r="AM851" s="119"/>
      <c r="AN851" s="119"/>
      <c r="AO851" s="119">
        <v>0.07</v>
      </c>
      <c r="AQ851" s="202"/>
      <c r="AR851" s="74"/>
      <c r="AS851" s="142">
        <f>LARGE(F851:AR851,1)</f>
        <v>0.07</v>
      </c>
      <c r="AT851" s="7"/>
      <c r="AU851" s="7"/>
      <c r="AV851" s="8">
        <f>SUM(AS851:AU851)/3</f>
        <v>0.023333333333333334</v>
      </c>
      <c r="AW851" s="39">
        <f>COUNTA(F851:AR851)</f>
        <v>1</v>
      </c>
    </row>
    <row r="852" spans="1:49" s="1" customFormat="1" ht="12.75">
      <c r="A852" s="9"/>
      <c r="B852" s="26" t="s">
        <v>10</v>
      </c>
      <c r="C852" s="27" t="s">
        <v>410</v>
      </c>
      <c r="D852" s="59" t="s">
        <v>874</v>
      </c>
      <c r="E852" s="19" t="s">
        <v>38</v>
      </c>
      <c r="F852" s="88"/>
      <c r="M852" s="1">
        <v>0.02</v>
      </c>
      <c r="P852" s="119"/>
      <c r="Q852" s="119"/>
      <c r="R852" s="119"/>
      <c r="S852" s="119"/>
      <c r="T852" s="119"/>
      <c r="U852" s="119"/>
      <c r="AK852" s="119"/>
      <c r="AL852" s="119"/>
      <c r="AM852" s="119"/>
      <c r="AN852" s="119"/>
      <c r="AO852" s="119">
        <v>0.04</v>
      </c>
      <c r="AQ852" s="202"/>
      <c r="AR852" s="74"/>
      <c r="AS852" s="142">
        <f>LARGE(F852:AR852,1)</f>
        <v>0.04</v>
      </c>
      <c r="AT852" s="7">
        <f>LARGE(F852:AR852,2)</f>
        <v>0.02</v>
      </c>
      <c r="AU852" s="7"/>
      <c r="AV852" s="8">
        <f>SUM(AS852:AU852)/3</f>
        <v>0.02</v>
      </c>
      <c r="AW852" s="39">
        <f>COUNTA(F852:AR852)</f>
        <v>2</v>
      </c>
    </row>
    <row r="853" spans="1:49" s="1" customFormat="1" ht="12.75">
      <c r="A853" s="9"/>
      <c r="B853" s="26" t="s">
        <v>10</v>
      </c>
      <c r="C853" s="27" t="s">
        <v>865</v>
      </c>
      <c r="D853" s="59" t="s">
        <v>866</v>
      </c>
      <c r="E853" s="19" t="s">
        <v>38</v>
      </c>
      <c r="F853" s="88"/>
      <c r="M853" s="1">
        <v>0.04</v>
      </c>
      <c r="P853" s="119"/>
      <c r="Q853" s="119"/>
      <c r="R853" s="119"/>
      <c r="S853" s="119"/>
      <c r="T853" s="119"/>
      <c r="U853" s="119"/>
      <c r="AK853" s="119"/>
      <c r="AL853" s="119"/>
      <c r="AM853" s="119"/>
      <c r="AN853" s="119"/>
      <c r="AO853" s="119"/>
      <c r="AQ853" s="202"/>
      <c r="AR853" s="74"/>
      <c r="AS853" s="142">
        <f>LARGE(F853:AR853,1)</f>
        <v>0.04</v>
      </c>
      <c r="AT853" s="7"/>
      <c r="AU853" s="7"/>
      <c r="AV853" s="8">
        <f>SUM(AS853:AU853)/3</f>
        <v>0.013333333333333334</v>
      </c>
      <c r="AW853" s="39">
        <f>COUNTA(F853:AR853)</f>
        <v>1</v>
      </c>
    </row>
    <row r="854" spans="1:49" s="1" customFormat="1" ht="12.75">
      <c r="A854" s="9"/>
      <c r="B854" s="26" t="s">
        <v>10</v>
      </c>
      <c r="C854" s="27" t="s">
        <v>395</v>
      </c>
      <c r="D854" s="59" t="s">
        <v>881</v>
      </c>
      <c r="E854" s="19" t="s">
        <v>38</v>
      </c>
      <c r="F854" s="225"/>
      <c r="M854" s="1">
        <v>0.04</v>
      </c>
      <c r="P854" s="119"/>
      <c r="Q854" s="119"/>
      <c r="R854" s="119"/>
      <c r="S854" s="119"/>
      <c r="T854" s="119"/>
      <c r="U854" s="119"/>
      <c r="AK854" s="119"/>
      <c r="AL854" s="119"/>
      <c r="AM854" s="119"/>
      <c r="AN854" s="119"/>
      <c r="AO854" s="119"/>
      <c r="AQ854" s="202"/>
      <c r="AR854" s="74"/>
      <c r="AS854" s="142">
        <f>LARGE(F854:AR854,1)</f>
        <v>0.04</v>
      </c>
      <c r="AT854" s="7"/>
      <c r="AU854" s="7"/>
      <c r="AV854" s="8">
        <f>SUM(AS854:AU854)/3</f>
        <v>0.013333333333333334</v>
      </c>
      <c r="AW854" s="39">
        <f>COUNTA(F854:AR854)</f>
        <v>1</v>
      </c>
    </row>
    <row r="855" spans="1:49" s="1" customFormat="1" ht="12.75">
      <c r="A855" s="9"/>
      <c r="B855" s="26" t="s">
        <v>442</v>
      </c>
      <c r="C855" s="27" t="s">
        <v>1139</v>
      </c>
      <c r="D855" s="59" t="s">
        <v>298</v>
      </c>
      <c r="E855" s="19" t="s">
        <v>38</v>
      </c>
      <c r="F855" s="225"/>
      <c r="P855" s="119"/>
      <c r="Q855" s="119"/>
      <c r="R855" s="119"/>
      <c r="S855" s="119"/>
      <c r="T855" s="119"/>
      <c r="U855" s="119"/>
      <c r="AK855" s="119"/>
      <c r="AL855" s="119"/>
      <c r="AM855" s="119"/>
      <c r="AN855" s="119"/>
      <c r="AO855" s="119">
        <v>0.02</v>
      </c>
      <c r="AQ855" s="202"/>
      <c r="AR855" s="74"/>
      <c r="AS855" s="142">
        <f>LARGE(F855:AR855,1)</f>
        <v>0.02</v>
      </c>
      <c r="AT855" s="7"/>
      <c r="AU855" s="7"/>
      <c r="AV855" s="8">
        <f>SUM(AS855:AU855)/3</f>
        <v>0.006666666666666667</v>
      </c>
      <c r="AW855" s="39">
        <f>COUNTA(F855:AR855)</f>
        <v>1</v>
      </c>
    </row>
    <row r="856" spans="1:49" s="1" customFormat="1" ht="12.75">
      <c r="A856" s="9"/>
      <c r="B856" s="26" t="s">
        <v>38</v>
      </c>
      <c r="C856" s="27" t="s">
        <v>1070</v>
      </c>
      <c r="D856" s="59" t="s">
        <v>94</v>
      </c>
      <c r="E856" s="19" t="s">
        <v>10</v>
      </c>
      <c r="F856" s="225"/>
      <c r="P856" s="119"/>
      <c r="Q856" s="119"/>
      <c r="R856" s="119"/>
      <c r="S856" s="119"/>
      <c r="T856" s="119"/>
      <c r="U856" s="119"/>
      <c r="AH856" s="1">
        <v>0.02</v>
      </c>
      <c r="AK856" s="119"/>
      <c r="AL856" s="119"/>
      <c r="AM856" s="119"/>
      <c r="AN856" s="119"/>
      <c r="AO856" s="119"/>
      <c r="AQ856" s="202"/>
      <c r="AR856" s="74"/>
      <c r="AS856" s="142">
        <f>LARGE(F856:AR856,1)</f>
        <v>0.02</v>
      </c>
      <c r="AT856" s="7"/>
      <c r="AU856" s="7"/>
      <c r="AV856" s="8">
        <f>SUM(AS856:AU856)/3</f>
        <v>0.006666666666666667</v>
      </c>
      <c r="AW856" s="39">
        <f>COUNTA(F856:AR856)</f>
        <v>1</v>
      </c>
    </row>
    <row r="857" spans="1:49" s="1" customFormat="1" ht="12.75">
      <c r="A857" s="9"/>
      <c r="B857" s="26" t="s">
        <v>10</v>
      </c>
      <c r="C857" s="27" t="s">
        <v>110</v>
      </c>
      <c r="D857" s="59" t="s">
        <v>697</v>
      </c>
      <c r="E857" s="19" t="s">
        <v>22</v>
      </c>
      <c r="F857" s="225"/>
      <c r="P857" s="119"/>
      <c r="Q857" s="119"/>
      <c r="R857" s="119"/>
      <c r="S857" s="119"/>
      <c r="T857" s="119"/>
      <c r="U857" s="119"/>
      <c r="AK857" s="119">
        <v>0.02</v>
      </c>
      <c r="AL857" s="119"/>
      <c r="AM857" s="119"/>
      <c r="AN857" s="119"/>
      <c r="AO857" s="119"/>
      <c r="AQ857" s="202"/>
      <c r="AR857" s="74"/>
      <c r="AS857" s="142">
        <f>LARGE(F857:AR857,1)</f>
        <v>0.02</v>
      </c>
      <c r="AT857" s="7"/>
      <c r="AU857" s="7"/>
      <c r="AV857" s="8">
        <f>SUM(AS857:AU857)/3</f>
        <v>0.006666666666666667</v>
      </c>
      <c r="AW857" s="39">
        <f>COUNTA(F857:AR857)</f>
        <v>1</v>
      </c>
    </row>
    <row r="858" spans="1:49" s="1" customFormat="1" ht="12.75">
      <c r="A858" s="9"/>
      <c r="B858" s="41" t="s">
        <v>442</v>
      </c>
      <c r="C858" s="37" t="s">
        <v>1143</v>
      </c>
      <c r="D858" s="67" t="s">
        <v>723</v>
      </c>
      <c r="E858" s="22" t="s">
        <v>38</v>
      </c>
      <c r="F858" s="230"/>
      <c r="P858" s="119"/>
      <c r="Q858" s="119"/>
      <c r="R858" s="119"/>
      <c r="S858" s="119"/>
      <c r="T858" s="119"/>
      <c r="U858" s="119"/>
      <c r="AK858" s="119"/>
      <c r="AL858" s="119"/>
      <c r="AM858" s="119"/>
      <c r="AN858" s="119"/>
      <c r="AO858" s="119">
        <v>0.02</v>
      </c>
      <c r="AQ858" s="202"/>
      <c r="AR858" s="74"/>
      <c r="AS858" s="142">
        <f>LARGE(F858:AR858,1)</f>
        <v>0.02</v>
      </c>
      <c r="AT858" s="7"/>
      <c r="AU858" s="7"/>
      <c r="AV858" s="8">
        <f>SUM(AS858:AU858)/3</f>
        <v>0.006666666666666667</v>
      </c>
      <c r="AW858" s="39">
        <f>COUNTA(F858:AR858)</f>
        <v>1</v>
      </c>
    </row>
    <row r="859" spans="1:49" s="1" customFormat="1" ht="12.75">
      <c r="A859" s="9"/>
      <c r="B859" s="41" t="s">
        <v>442</v>
      </c>
      <c r="C859" s="27" t="s">
        <v>829</v>
      </c>
      <c r="D859" s="59" t="s">
        <v>92</v>
      </c>
      <c r="E859" s="19" t="s">
        <v>10</v>
      </c>
      <c r="F859" s="225"/>
      <c r="K859" s="1">
        <v>0.02</v>
      </c>
      <c r="P859" s="119"/>
      <c r="Q859" s="119"/>
      <c r="R859" s="119"/>
      <c r="S859" s="119"/>
      <c r="T859" s="119"/>
      <c r="U859" s="119"/>
      <c r="AK859" s="119"/>
      <c r="AL859" s="119"/>
      <c r="AM859" s="119"/>
      <c r="AN859" s="119"/>
      <c r="AO859" s="119"/>
      <c r="AQ859" s="202"/>
      <c r="AR859" s="74"/>
      <c r="AS859" s="142">
        <f>LARGE(F859:AR859,1)</f>
        <v>0.02</v>
      </c>
      <c r="AT859" s="7"/>
      <c r="AU859" s="7"/>
      <c r="AV859" s="8">
        <f>SUM(AS859:AU859)/3</f>
        <v>0.006666666666666667</v>
      </c>
      <c r="AW859" s="39">
        <f>COUNTA(F859:AR859)</f>
        <v>1</v>
      </c>
    </row>
    <row r="860" spans="1:49" s="1" customFormat="1" ht="12.75">
      <c r="A860" s="9"/>
      <c r="B860" s="26" t="s">
        <v>10</v>
      </c>
      <c r="C860" s="27" t="s">
        <v>1154</v>
      </c>
      <c r="D860" s="59" t="s">
        <v>1156</v>
      </c>
      <c r="E860" s="19" t="s">
        <v>38</v>
      </c>
      <c r="F860" s="225"/>
      <c r="P860" s="119"/>
      <c r="Q860" s="119"/>
      <c r="R860" s="119"/>
      <c r="S860" s="119"/>
      <c r="T860" s="119"/>
      <c r="U860" s="119"/>
      <c r="AK860" s="119"/>
      <c r="AL860" s="119"/>
      <c r="AM860" s="119"/>
      <c r="AN860" s="119"/>
      <c r="AO860" s="119">
        <v>0.02</v>
      </c>
      <c r="AQ860" s="202"/>
      <c r="AR860" s="74"/>
      <c r="AS860" s="142">
        <f>LARGE(F860:AR860,1)</f>
        <v>0.02</v>
      </c>
      <c r="AT860" s="7"/>
      <c r="AU860" s="7"/>
      <c r="AV860" s="8">
        <f>SUM(AS860:AU860)/3</f>
        <v>0.006666666666666667</v>
      </c>
      <c r="AW860" s="39">
        <f>COUNTA(F860:AR860)</f>
        <v>1</v>
      </c>
    </row>
    <row r="861" spans="1:49" s="1" customFormat="1" ht="12.75">
      <c r="A861" s="9"/>
      <c r="B861" s="26" t="s">
        <v>38</v>
      </c>
      <c r="C861" s="36" t="s">
        <v>831</v>
      </c>
      <c r="D861" s="67" t="s">
        <v>833</v>
      </c>
      <c r="E861" s="22" t="s">
        <v>10</v>
      </c>
      <c r="F861" s="230"/>
      <c r="K861" s="1">
        <v>0.02</v>
      </c>
      <c r="P861" s="119"/>
      <c r="Q861" s="119"/>
      <c r="R861" s="119"/>
      <c r="S861" s="119"/>
      <c r="T861" s="119"/>
      <c r="U861" s="119"/>
      <c r="AK861" s="119"/>
      <c r="AL861" s="119"/>
      <c r="AM861" s="119"/>
      <c r="AN861" s="119"/>
      <c r="AO861" s="119"/>
      <c r="AQ861" s="202"/>
      <c r="AR861" s="74"/>
      <c r="AS861" s="142">
        <f>LARGE(F861:AR861,1)</f>
        <v>0.02</v>
      </c>
      <c r="AT861" s="7"/>
      <c r="AU861" s="7"/>
      <c r="AV861" s="8">
        <f>SUM(AS861:AU861)/3</f>
        <v>0.006666666666666667</v>
      </c>
      <c r="AW861" s="39">
        <f>COUNTA(F861:AR861)</f>
        <v>1</v>
      </c>
    </row>
    <row r="862" spans="1:49" s="1" customFormat="1" ht="12.75">
      <c r="A862" s="9"/>
      <c r="B862" s="26" t="s">
        <v>38</v>
      </c>
      <c r="C862" s="27" t="s">
        <v>825</v>
      </c>
      <c r="D862" s="59" t="s">
        <v>420</v>
      </c>
      <c r="E862" s="19" t="s">
        <v>10</v>
      </c>
      <c r="F862" s="88"/>
      <c r="G862" s="1">
        <v>0.02</v>
      </c>
      <c r="P862" s="119"/>
      <c r="Q862" s="119"/>
      <c r="R862" s="119"/>
      <c r="S862" s="119"/>
      <c r="T862" s="119"/>
      <c r="U862" s="119"/>
      <c r="AK862" s="119"/>
      <c r="AL862" s="119"/>
      <c r="AM862" s="119"/>
      <c r="AN862" s="119"/>
      <c r="AO862" s="119"/>
      <c r="AQ862" s="202"/>
      <c r="AR862" s="74"/>
      <c r="AS862" s="142">
        <f>LARGE(F862:AR862,1)</f>
        <v>0.02</v>
      </c>
      <c r="AT862" s="7"/>
      <c r="AU862" s="7"/>
      <c r="AV862" s="8">
        <f>SUM(AS862:AU862)/3</f>
        <v>0.006666666666666667</v>
      </c>
      <c r="AW862" s="39">
        <f>COUNTA(F862:AR862)</f>
        <v>1</v>
      </c>
    </row>
    <row r="863" spans="1:49" s="21" customFormat="1" ht="12.75">
      <c r="A863" s="9"/>
      <c r="B863" s="26" t="s">
        <v>10</v>
      </c>
      <c r="C863" s="27" t="s">
        <v>729</v>
      </c>
      <c r="D863" s="59" t="s">
        <v>1166</v>
      </c>
      <c r="E863" s="19" t="s">
        <v>38</v>
      </c>
      <c r="F863" s="88"/>
      <c r="P863" s="120"/>
      <c r="Q863" s="120"/>
      <c r="R863" s="120"/>
      <c r="S863" s="120"/>
      <c r="T863" s="120"/>
      <c r="U863" s="120"/>
      <c r="AK863" s="120"/>
      <c r="AL863" s="120"/>
      <c r="AM863" s="120"/>
      <c r="AN863" s="120"/>
      <c r="AO863" s="120">
        <v>0.02</v>
      </c>
      <c r="AQ863" s="204"/>
      <c r="AR863" s="139"/>
      <c r="AS863" s="142">
        <f>LARGE(F863:AR863,1)</f>
        <v>0.02</v>
      </c>
      <c r="AT863" s="7"/>
      <c r="AU863" s="7"/>
      <c r="AV863" s="8">
        <f>SUM(AS863:AU863)/3</f>
        <v>0.006666666666666667</v>
      </c>
      <c r="AW863" s="39">
        <f>COUNTA(F863:AR863)</f>
        <v>1</v>
      </c>
    </row>
    <row r="864" spans="1:49" s="1" customFormat="1" ht="12.75">
      <c r="A864" s="9"/>
      <c r="B864" s="26" t="s">
        <v>10</v>
      </c>
      <c r="C864" s="27" t="s">
        <v>1171</v>
      </c>
      <c r="D864" s="59" t="s">
        <v>1172</v>
      </c>
      <c r="E864" s="19" t="s">
        <v>38</v>
      </c>
      <c r="F864" s="88"/>
      <c r="P864" s="119"/>
      <c r="Q864" s="119"/>
      <c r="R864" s="119"/>
      <c r="S864" s="119"/>
      <c r="T864" s="119"/>
      <c r="U864" s="119"/>
      <c r="AK864" s="119"/>
      <c r="AL864" s="119"/>
      <c r="AM864" s="119"/>
      <c r="AN864" s="119"/>
      <c r="AO864" s="119">
        <v>0.02</v>
      </c>
      <c r="AQ864" s="202"/>
      <c r="AR864" s="74"/>
      <c r="AS864" s="142">
        <f>LARGE(F864:AR864,1)</f>
        <v>0.02</v>
      </c>
      <c r="AT864" s="7"/>
      <c r="AU864" s="7"/>
      <c r="AV864" s="8">
        <f>SUM(AS864:AU864)/3</f>
        <v>0.006666666666666667</v>
      </c>
      <c r="AW864" s="39">
        <f>COUNTA(F864:AR864)</f>
        <v>1</v>
      </c>
    </row>
    <row r="865" spans="1:49" s="1" customFormat="1" ht="12.75">
      <c r="A865" s="9"/>
      <c r="B865" s="26" t="s">
        <v>38</v>
      </c>
      <c r="C865" s="27" t="s">
        <v>845</v>
      </c>
      <c r="D865" s="59" t="s">
        <v>846</v>
      </c>
      <c r="E865" s="19" t="s">
        <v>10</v>
      </c>
      <c r="F865" s="88"/>
      <c r="K865" s="1">
        <v>0.02</v>
      </c>
      <c r="P865" s="119"/>
      <c r="Q865" s="119"/>
      <c r="R865" s="119"/>
      <c r="S865" s="119"/>
      <c r="T865" s="119"/>
      <c r="U865" s="119"/>
      <c r="AK865" s="119"/>
      <c r="AL865" s="119"/>
      <c r="AM865" s="119"/>
      <c r="AN865" s="119"/>
      <c r="AO865" s="119"/>
      <c r="AQ865" s="202"/>
      <c r="AS865" s="142">
        <f>LARGE(F865:AR865,1)</f>
        <v>0.02</v>
      </c>
      <c r="AT865" s="7"/>
      <c r="AU865" s="7"/>
      <c r="AV865" s="8">
        <f>SUM(AS865:AU865)/3</f>
        <v>0.006666666666666667</v>
      </c>
      <c r="AW865" s="39">
        <f>COUNTA(F865:AR865)</f>
        <v>1</v>
      </c>
    </row>
    <row r="866" spans="1:49" ht="12.75">
      <c r="A866" s="23"/>
      <c r="B866" s="123" t="s">
        <v>10</v>
      </c>
      <c r="C866" s="24" t="s">
        <v>1129</v>
      </c>
      <c r="D866" s="73" t="s">
        <v>1130</v>
      </c>
      <c r="E866" s="25" t="s">
        <v>38</v>
      </c>
      <c r="F866" s="127"/>
      <c r="G866" s="129"/>
      <c r="H866" s="130"/>
      <c r="I866" s="130"/>
      <c r="J866" s="130"/>
      <c r="K866" s="131"/>
      <c r="L866" s="132"/>
      <c r="M866" s="130"/>
      <c r="N866" s="131"/>
      <c r="O866" s="131"/>
      <c r="P866" s="155"/>
      <c r="Q866" s="135"/>
      <c r="R866" s="155"/>
      <c r="S866" s="155"/>
      <c r="T866" s="155"/>
      <c r="U866" s="155"/>
      <c r="V866" s="134"/>
      <c r="W866" s="131"/>
      <c r="X866" s="133"/>
      <c r="Y866" s="131"/>
      <c r="Z866" s="132"/>
      <c r="AA866" s="132"/>
      <c r="AB866" s="131"/>
      <c r="AC866" s="131"/>
      <c r="AD866" s="131"/>
      <c r="AE866" s="133"/>
      <c r="AF866" s="131"/>
      <c r="AG866" s="131"/>
      <c r="AH866" s="131"/>
      <c r="AI866" s="131"/>
      <c r="AJ866" s="131"/>
      <c r="AK866" s="135"/>
      <c r="AL866" s="135"/>
      <c r="AM866" s="135"/>
      <c r="AN866" s="135"/>
      <c r="AO866" s="181">
        <v>0</v>
      </c>
      <c r="AP866" s="133"/>
      <c r="AQ866" s="200"/>
      <c r="AR866" s="136"/>
      <c r="AS866" s="142">
        <f>LARGE(F866:AR866,1)</f>
        <v>0</v>
      </c>
      <c r="AT866" s="7"/>
      <c r="AU866" s="7"/>
      <c r="AV866" s="8">
        <f>SUM(AS866:AU866)/3</f>
        <v>0</v>
      </c>
      <c r="AW866" s="39">
        <f>COUNTA(F866:AR866)</f>
        <v>1</v>
      </c>
    </row>
    <row r="867" spans="1:49" s="1" customFormat="1" ht="12.75">
      <c r="A867" s="9"/>
      <c r="B867" s="26" t="s">
        <v>38</v>
      </c>
      <c r="C867" s="27" t="s">
        <v>1139</v>
      </c>
      <c r="D867" s="59" t="s">
        <v>1140</v>
      </c>
      <c r="E867" s="19" t="s">
        <v>38</v>
      </c>
      <c r="F867" s="88"/>
      <c r="P867" s="119"/>
      <c r="Q867" s="119"/>
      <c r="R867" s="119"/>
      <c r="S867" s="119"/>
      <c r="T867" s="119"/>
      <c r="U867" s="119"/>
      <c r="AK867" s="119"/>
      <c r="AL867" s="119"/>
      <c r="AM867" s="119"/>
      <c r="AN867" s="119"/>
      <c r="AO867" s="119">
        <v>0</v>
      </c>
      <c r="AQ867" s="202"/>
      <c r="AR867" s="74"/>
      <c r="AS867" s="142">
        <f>LARGE(F867:AR867,1)</f>
        <v>0</v>
      </c>
      <c r="AT867" s="7"/>
      <c r="AU867" s="7"/>
      <c r="AV867" s="8">
        <f>SUM(AS867:AU867)/3</f>
        <v>0</v>
      </c>
      <c r="AW867" s="39">
        <f>COUNTA(F867:AR867)</f>
        <v>1</v>
      </c>
    </row>
    <row r="868" spans="1:49" s="1" customFormat="1" ht="12.75">
      <c r="A868" s="9"/>
      <c r="B868" s="26" t="s">
        <v>442</v>
      </c>
      <c r="C868" s="27" t="s">
        <v>218</v>
      </c>
      <c r="D868" s="59" t="s">
        <v>73</v>
      </c>
      <c r="E868" s="19" t="s">
        <v>10</v>
      </c>
      <c r="F868" s="88"/>
      <c r="P868" s="119"/>
      <c r="Q868" s="119"/>
      <c r="R868" s="119"/>
      <c r="S868" s="119"/>
      <c r="T868" s="119"/>
      <c r="U868" s="119"/>
      <c r="AK868" s="119"/>
      <c r="AL868" s="119"/>
      <c r="AM868" s="119"/>
      <c r="AN868" s="119">
        <v>0</v>
      </c>
      <c r="AO868" s="119"/>
      <c r="AQ868" s="202"/>
      <c r="AR868" s="74"/>
      <c r="AS868" s="142">
        <f>LARGE(F868:AR868,1)</f>
        <v>0</v>
      </c>
      <c r="AT868" s="7"/>
      <c r="AU868" s="7"/>
      <c r="AV868" s="8">
        <f>SUM(AS868:AU868)/3</f>
        <v>0</v>
      </c>
      <c r="AW868" s="39">
        <f>COUNTA(F868:AR868)</f>
        <v>1</v>
      </c>
    </row>
    <row r="869" spans="1:49" s="1" customFormat="1" ht="12.75">
      <c r="A869" s="9"/>
      <c r="B869" s="20" t="s">
        <v>10</v>
      </c>
      <c r="C869" s="36" t="s">
        <v>157</v>
      </c>
      <c r="D869" s="67" t="s">
        <v>717</v>
      </c>
      <c r="E869" s="22" t="s">
        <v>10</v>
      </c>
      <c r="F869" s="90"/>
      <c r="P869" s="119"/>
      <c r="Q869" s="119"/>
      <c r="R869" s="119"/>
      <c r="S869" s="119"/>
      <c r="T869" s="119"/>
      <c r="U869" s="119"/>
      <c r="AK869" s="119"/>
      <c r="AL869" s="119"/>
      <c r="AM869" s="119">
        <v>0</v>
      </c>
      <c r="AN869" s="119"/>
      <c r="AO869" s="119"/>
      <c r="AQ869" s="202"/>
      <c r="AR869" s="74"/>
      <c r="AS869" s="142">
        <f>LARGE(F869:AR869,1)</f>
        <v>0</v>
      </c>
      <c r="AT869" s="7"/>
      <c r="AU869" s="7"/>
      <c r="AV869" s="8">
        <f>SUM(AS869:AU869)/3</f>
        <v>0</v>
      </c>
      <c r="AW869" s="39">
        <f>COUNTA(F869:AR869)</f>
        <v>1</v>
      </c>
    </row>
    <row r="870" spans="1:49" s="1" customFormat="1" ht="12.75">
      <c r="A870" s="9"/>
      <c r="B870" s="26" t="s">
        <v>38</v>
      </c>
      <c r="C870" s="27" t="s">
        <v>86</v>
      </c>
      <c r="D870" s="59" t="s">
        <v>255</v>
      </c>
      <c r="E870" s="19" t="s">
        <v>22</v>
      </c>
      <c r="F870" s="88"/>
      <c r="P870" s="119"/>
      <c r="Q870" s="119"/>
      <c r="R870" s="119"/>
      <c r="S870" s="119"/>
      <c r="T870" s="119"/>
      <c r="U870" s="119"/>
      <c r="AK870" s="119">
        <v>0</v>
      </c>
      <c r="AL870" s="119"/>
      <c r="AM870" s="119"/>
      <c r="AN870" s="119"/>
      <c r="AO870" s="119"/>
      <c r="AQ870" s="202"/>
      <c r="AR870" s="74"/>
      <c r="AS870" s="142">
        <f>LARGE(F870:AR870,1)</f>
        <v>0</v>
      </c>
      <c r="AT870" s="7"/>
      <c r="AU870" s="7"/>
      <c r="AV870" s="8">
        <f>SUM(AS870:AU870)/3</f>
        <v>0</v>
      </c>
      <c r="AW870" s="39">
        <f>COUNTA(F870:AR870)</f>
        <v>1</v>
      </c>
    </row>
    <row r="871" spans="1:49" s="1" customFormat="1" ht="12.75">
      <c r="A871" s="9"/>
      <c r="B871" s="26" t="s">
        <v>10</v>
      </c>
      <c r="C871" s="27" t="s">
        <v>904</v>
      </c>
      <c r="D871" s="59" t="s">
        <v>142</v>
      </c>
      <c r="E871" s="19" t="s">
        <v>10</v>
      </c>
      <c r="F871" s="88"/>
      <c r="N871" s="1">
        <v>0</v>
      </c>
      <c r="P871" s="119"/>
      <c r="Q871" s="119"/>
      <c r="R871" s="119"/>
      <c r="S871" s="119"/>
      <c r="T871" s="119"/>
      <c r="U871" s="119"/>
      <c r="AK871" s="119"/>
      <c r="AL871" s="119"/>
      <c r="AM871" s="119"/>
      <c r="AN871" s="119"/>
      <c r="AO871" s="119"/>
      <c r="AQ871" s="202"/>
      <c r="AR871" s="74"/>
      <c r="AS871" s="142">
        <f>LARGE(F871:AR871,1)</f>
        <v>0</v>
      </c>
      <c r="AT871" s="7"/>
      <c r="AU871" s="7"/>
      <c r="AV871" s="8">
        <f>SUM(AS871:AU871)/3</f>
        <v>0</v>
      </c>
      <c r="AW871" s="39">
        <f>COUNTA(F871:AR871)</f>
        <v>1</v>
      </c>
    </row>
    <row r="872" spans="1:49" s="1" customFormat="1" ht="12.75">
      <c r="A872" s="9"/>
      <c r="B872" s="26" t="s">
        <v>10</v>
      </c>
      <c r="C872" s="27" t="s">
        <v>251</v>
      </c>
      <c r="D872" s="124" t="s">
        <v>457</v>
      </c>
      <c r="E872" s="19" t="s">
        <v>38</v>
      </c>
      <c r="F872" s="88"/>
      <c r="P872" s="119"/>
      <c r="Q872" s="119"/>
      <c r="R872" s="119"/>
      <c r="S872" s="119"/>
      <c r="T872" s="119"/>
      <c r="U872" s="119"/>
      <c r="AK872" s="119"/>
      <c r="AL872" s="119"/>
      <c r="AM872" s="119"/>
      <c r="AN872" s="119"/>
      <c r="AO872" s="119">
        <v>0</v>
      </c>
      <c r="AQ872" s="202"/>
      <c r="AR872" s="74"/>
      <c r="AS872" s="142">
        <f>LARGE(F872:AR872,1)</f>
        <v>0</v>
      </c>
      <c r="AT872" s="7"/>
      <c r="AU872" s="7"/>
      <c r="AV872" s="8">
        <f>SUM(AS872:AU872)/3</f>
        <v>0</v>
      </c>
      <c r="AW872" s="39">
        <f>COUNTA(F872:AR872)</f>
        <v>1</v>
      </c>
    </row>
    <row r="873" spans="1:49" s="1" customFormat="1" ht="12.75">
      <c r="A873" s="9"/>
      <c r="B873" s="26" t="s">
        <v>442</v>
      </c>
      <c r="C873" s="27" t="s">
        <v>1102</v>
      </c>
      <c r="D873" s="59" t="s">
        <v>422</v>
      </c>
      <c r="E873" s="19" t="s">
        <v>10</v>
      </c>
      <c r="F873" s="88"/>
      <c r="P873" s="119"/>
      <c r="Q873" s="119"/>
      <c r="R873" s="119"/>
      <c r="S873" s="119"/>
      <c r="T873" s="119"/>
      <c r="U873" s="119"/>
      <c r="AK873" s="119"/>
      <c r="AL873" s="119"/>
      <c r="AM873" s="119"/>
      <c r="AN873" s="119">
        <v>0</v>
      </c>
      <c r="AO873" s="119"/>
      <c r="AQ873" s="202"/>
      <c r="AR873" s="74"/>
      <c r="AS873" s="142">
        <f>LARGE(F873:AR873,1)</f>
        <v>0</v>
      </c>
      <c r="AT873" s="7"/>
      <c r="AU873" s="7"/>
      <c r="AV873" s="8">
        <f>SUM(AS873:AU873)/3</f>
        <v>0</v>
      </c>
      <c r="AW873" s="39">
        <f>COUNTA(F873:AR873)</f>
        <v>1</v>
      </c>
    </row>
    <row r="874" spans="1:49" s="1" customFormat="1" ht="13.5" thickBot="1">
      <c r="A874" s="9"/>
      <c r="B874" s="26" t="s">
        <v>38</v>
      </c>
      <c r="C874" s="27" t="s">
        <v>895</v>
      </c>
      <c r="D874" s="59" t="s">
        <v>896</v>
      </c>
      <c r="E874" s="19" t="s">
        <v>38</v>
      </c>
      <c r="F874" s="88"/>
      <c r="M874" s="1">
        <v>0</v>
      </c>
      <c r="P874" s="119"/>
      <c r="Q874" s="119"/>
      <c r="R874" s="119"/>
      <c r="S874" s="119"/>
      <c r="T874" s="119"/>
      <c r="U874" s="119"/>
      <c r="AK874" s="119"/>
      <c r="AL874" s="119"/>
      <c r="AM874" s="119"/>
      <c r="AN874" s="119"/>
      <c r="AO874" s="119"/>
      <c r="AQ874" s="202"/>
      <c r="AR874" s="74"/>
      <c r="AS874" s="142">
        <f>LARGE(F874:AR874,1)</f>
        <v>0</v>
      </c>
      <c r="AT874" s="7"/>
      <c r="AU874" s="7"/>
      <c r="AV874" s="8">
        <f>SUM(AS874:AU874)/3</f>
        <v>0</v>
      </c>
      <c r="AW874" s="39">
        <f>COUNTA(F874:AR874)</f>
        <v>1</v>
      </c>
    </row>
    <row r="875" spans="1:49" s="5" customFormat="1" ht="13.5" thickBot="1">
      <c r="A875" s="12"/>
      <c r="B875" s="12"/>
      <c r="C875" s="52" t="s">
        <v>669</v>
      </c>
      <c r="D875" s="57"/>
      <c r="E875" s="80"/>
      <c r="F875" s="54">
        <f>COUNTA(F3:F874)</f>
        <v>40</v>
      </c>
      <c r="G875" s="54">
        <f>COUNTA(G3:G874)</f>
        <v>51</v>
      </c>
      <c r="H875" s="54">
        <f>COUNTA(H3:H874)</f>
        <v>55</v>
      </c>
      <c r="I875" s="54">
        <f>COUNTA(I3:I874)</f>
        <v>45</v>
      </c>
      <c r="J875" s="54">
        <f>COUNTA(J3:J874)</f>
        <v>95</v>
      </c>
      <c r="K875" s="54">
        <f>COUNTA(K3:K874)</f>
        <v>65</v>
      </c>
      <c r="L875" s="54">
        <f>COUNTA(L3:L874)</f>
        <v>53</v>
      </c>
      <c r="M875" s="54">
        <f>COUNTA(M3:M874)</f>
        <v>52</v>
      </c>
      <c r="N875" s="54">
        <f>COUNTA(N3:N874)</f>
        <v>36</v>
      </c>
      <c r="O875" s="54">
        <f>COUNTA(O3:O874)</f>
        <v>52</v>
      </c>
      <c r="P875" s="54">
        <f>COUNTA(P3:P874)</f>
        <v>23</v>
      </c>
      <c r="Q875" s="54">
        <f>COUNTA(Q3:Q874)</f>
        <v>48</v>
      </c>
      <c r="R875" s="54">
        <f>COUNTA(R3:R874)</f>
        <v>65</v>
      </c>
      <c r="S875" s="54">
        <f>COUNTA(S3:S874)</f>
        <v>52</v>
      </c>
      <c r="T875" s="54">
        <f>COUNTA(T3:T874)</f>
        <v>44</v>
      </c>
      <c r="U875" s="54">
        <f>COUNTA(U3:U874)</f>
        <v>48</v>
      </c>
      <c r="V875" s="54">
        <f>COUNTA(V3:V874)</f>
        <v>62</v>
      </c>
      <c r="W875" s="54">
        <f>COUNTA(W3:W874)</f>
        <v>34</v>
      </c>
      <c r="X875" s="54">
        <f>COUNTA(X3:X874)</f>
        <v>109</v>
      </c>
      <c r="Y875" s="54">
        <f>COUNTA(Y3:Y874)</f>
        <v>42</v>
      </c>
      <c r="Z875" s="54">
        <f>COUNTA(Z3:Z874)</f>
        <v>41</v>
      </c>
      <c r="AA875" s="54">
        <f>COUNTA(AA3:AA874)</f>
        <v>57</v>
      </c>
      <c r="AB875" s="54">
        <f>COUNTA(AB3:AB874)</f>
        <v>55</v>
      </c>
      <c r="AC875" s="54">
        <f>COUNTA(AC3:AC874)</f>
        <v>90</v>
      </c>
      <c r="AD875" s="54">
        <f>COUNTA(AD3:AD874)</f>
        <v>22</v>
      </c>
      <c r="AE875" s="54">
        <f>COUNTA(AE3:AE874)</f>
        <v>28</v>
      </c>
      <c r="AF875" s="54">
        <f>COUNTA(AF3:AF874)</f>
        <v>64</v>
      </c>
      <c r="AG875" s="54">
        <f>COUNTA(AG3:AG874)</f>
        <v>58</v>
      </c>
      <c r="AH875" s="54">
        <f>COUNTA(AH3:AH874)</f>
        <v>36</v>
      </c>
      <c r="AI875" s="54">
        <f>COUNTA(AI3:AI874)</f>
        <v>58</v>
      </c>
      <c r="AJ875" s="54">
        <f>COUNTA(AJ3:AJ874)</f>
        <v>86</v>
      </c>
      <c r="AK875" s="54">
        <f>COUNTA(AK3:AK874)</f>
        <v>65</v>
      </c>
      <c r="AL875" s="54">
        <f>COUNTA(AL3:AL874)</f>
        <v>51</v>
      </c>
      <c r="AM875" s="54">
        <f>COUNTA(AM3:AM874)</f>
        <v>52</v>
      </c>
      <c r="AN875" s="54">
        <f>COUNTA(AN3:AN874)</f>
        <v>91</v>
      </c>
      <c r="AO875" s="54">
        <f>COUNTA(AO3:AO874)</f>
        <v>77</v>
      </c>
      <c r="AP875" s="54">
        <f>COUNTA(AP3:AP874)</f>
        <v>53</v>
      </c>
      <c r="AQ875" s="54">
        <f>COUNTA(AQ3:AQ874)</f>
        <v>51</v>
      </c>
      <c r="AR875" s="54">
        <f>COUNTA(AR3:AR874)</f>
        <v>76</v>
      </c>
      <c r="AS875" s="55"/>
      <c r="AT875" s="53"/>
      <c r="AU875" s="53" t="s">
        <v>357</v>
      </c>
      <c r="AV875" s="56"/>
      <c r="AW875" s="44">
        <f>SUM(AW3:AW874)</f>
        <v>2182</v>
      </c>
    </row>
    <row r="876" spans="1:49" s="169" customFormat="1" ht="13.5" thickBot="1">
      <c r="A876" s="161"/>
      <c r="B876" s="162"/>
      <c r="C876" s="163" t="s">
        <v>672</v>
      </c>
      <c r="D876" s="164"/>
      <c r="E876" s="114"/>
      <c r="F876" s="114">
        <v>1</v>
      </c>
      <c r="G876" s="114">
        <f>F876+1</f>
        <v>2</v>
      </c>
      <c r="H876" s="114">
        <f aca="true" t="shared" si="7" ref="H876:AP876">G876+1</f>
        <v>3</v>
      </c>
      <c r="I876" s="114">
        <f t="shared" si="7"/>
        <v>4</v>
      </c>
      <c r="J876" s="114">
        <f t="shared" si="7"/>
        <v>5</v>
      </c>
      <c r="K876" s="114">
        <f t="shared" si="7"/>
        <v>6</v>
      </c>
      <c r="L876" s="114">
        <f t="shared" si="7"/>
        <v>7</v>
      </c>
      <c r="M876" s="114">
        <f t="shared" si="7"/>
        <v>8</v>
      </c>
      <c r="N876" s="114">
        <f t="shared" si="7"/>
        <v>9</v>
      </c>
      <c r="O876" s="114">
        <f t="shared" si="7"/>
        <v>10</v>
      </c>
      <c r="P876" s="114">
        <f t="shared" si="7"/>
        <v>11</v>
      </c>
      <c r="Q876" s="114">
        <f t="shared" si="7"/>
        <v>12</v>
      </c>
      <c r="R876" s="114">
        <f t="shared" si="7"/>
        <v>13</v>
      </c>
      <c r="S876" s="114">
        <f t="shared" si="7"/>
        <v>14</v>
      </c>
      <c r="T876" s="114">
        <f t="shared" si="7"/>
        <v>15</v>
      </c>
      <c r="U876" s="114">
        <f t="shared" si="7"/>
        <v>16</v>
      </c>
      <c r="V876" s="114">
        <f t="shared" si="7"/>
        <v>17</v>
      </c>
      <c r="W876" s="114">
        <f t="shared" si="7"/>
        <v>18</v>
      </c>
      <c r="X876" s="114">
        <f t="shared" si="7"/>
        <v>19</v>
      </c>
      <c r="Y876" s="114">
        <f t="shared" si="7"/>
        <v>20</v>
      </c>
      <c r="Z876" s="114">
        <f t="shared" si="7"/>
        <v>21</v>
      </c>
      <c r="AA876" s="114">
        <f t="shared" si="7"/>
        <v>22</v>
      </c>
      <c r="AB876" s="114">
        <f t="shared" si="7"/>
        <v>23</v>
      </c>
      <c r="AC876" s="114">
        <f t="shared" si="7"/>
        <v>24</v>
      </c>
      <c r="AD876" s="114">
        <f t="shared" si="7"/>
        <v>25</v>
      </c>
      <c r="AE876" s="114">
        <f t="shared" si="7"/>
        <v>26</v>
      </c>
      <c r="AF876" s="114">
        <f t="shared" si="7"/>
        <v>27</v>
      </c>
      <c r="AG876" s="114">
        <f t="shared" si="7"/>
        <v>28</v>
      </c>
      <c r="AH876" s="114">
        <f t="shared" si="7"/>
        <v>29</v>
      </c>
      <c r="AI876" s="114">
        <f t="shared" si="7"/>
        <v>30</v>
      </c>
      <c r="AJ876" s="114">
        <f t="shared" si="7"/>
        <v>31</v>
      </c>
      <c r="AK876" s="114">
        <f t="shared" si="7"/>
        <v>32</v>
      </c>
      <c r="AL876" s="114">
        <f t="shared" si="7"/>
        <v>33</v>
      </c>
      <c r="AM876" s="114">
        <f t="shared" si="7"/>
        <v>34</v>
      </c>
      <c r="AN876" s="114">
        <f t="shared" si="7"/>
        <v>35</v>
      </c>
      <c r="AO876" s="114">
        <f t="shared" si="7"/>
        <v>36</v>
      </c>
      <c r="AP876" s="114">
        <f t="shared" si="7"/>
        <v>37</v>
      </c>
      <c r="AQ876" s="114">
        <f>AP876+1</f>
        <v>38</v>
      </c>
      <c r="AR876" s="114">
        <f>AP876+1</f>
        <v>38</v>
      </c>
      <c r="AS876" s="165"/>
      <c r="AT876" s="15">
        <f>SUM(F875:AR875)</f>
        <v>2182</v>
      </c>
      <c r="AU876" s="166"/>
      <c r="AV876" s="167"/>
      <c r="AW876" s="168"/>
    </row>
    <row r="877" spans="1:49" s="169" customFormat="1" ht="12.75">
      <c r="A877" s="170"/>
      <c r="B877" s="171"/>
      <c r="C877" s="172" t="s">
        <v>392</v>
      </c>
      <c r="D877" s="173"/>
      <c r="E877" s="107"/>
      <c r="F877" s="107">
        <f>F875+E877</f>
        <v>40</v>
      </c>
      <c r="G877" s="107">
        <f aca="true" t="shared" si="8" ref="G877:AP877">G875+F877</f>
        <v>91</v>
      </c>
      <c r="H877" s="107">
        <f t="shared" si="8"/>
        <v>146</v>
      </c>
      <c r="I877" s="107">
        <f t="shared" si="8"/>
        <v>191</v>
      </c>
      <c r="J877" s="107">
        <f t="shared" si="8"/>
        <v>286</v>
      </c>
      <c r="K877" s="107">
        <f t="shared" si="8"/>
        <v>351</v>
      </c>
      <c r="L877" s="107">
        <f t="shared" si="8"/>
        <v>404</v>
      </c>
      <c r="M877" s="107">
        <f t="shared" si="8"/>
        <v>456</v>
      </c>
      <c r="N877" s="107">
        <f t="shared" si="8"/>
        <v>492</v>
      </c>
      <c r="O877" s="107">
        <f t="shared" si="8"/>
        <v>544</v>
      </c>
      <c r="P877" s="174">
        <f t="shared" si="8"/>
        <v>567</v>
      </c>
      <c r="Q877" s="174">
        <f t="shared" si="8"/>
        <v>615</v>
      </c>
      <c r="R877" s="175">
        <f t="shared" si="8"/>
        <v>680</v>
      </c>
      <c r="S877" s="174">
        <f t="shared" si="8"/>
        <v>732</v>
      </c>
      <c r="T877" s="174">
        <f t="shared" si="8"/>
        <v>776</v>
      </c>
      <c r="U877" s="174">
        <f t="shared" si="8"/>
        <v>824</v>
      </c>
      <c r="V877" s="107">
        <f t="shared" si="8"/>
        <v>886</v>
      </c>
      <c r="W877" s="107">
        <f t="shared" si="8"/>
        <v>920</v>
      </c>
      <c r="X877" s="107">
        <f t="shared" si="8"/>
        <v>1029</v>
      </c>
      <c r="Y877" s="107">
        <f t="shared" si="8"/>
        <v>1071</v>
      </c>
      <c r="Z877" s="107">
        <f t="shared" si="8"/>
        <v>1112</v>
      </c>
      <c r="AA877" s="107">
        <f t="shared" si="8"/>
        <v>1169</v>
      </c>
      <c r="AB877" s="107">
        <f t="shared" si="8"/>
        <v>1224</v>
      </c>
      <c r="AC877" s="107">
        <f t="shared" si="8"/>
        <v>1314</v>
      </c>
      <c r="AD877" s="107">
        <f t="shared" si="8"/>
        <v>1336</v>
      </c>
      <c r="AE877" s="107">
        <f t="shared" si="8"/>
        <v>1364</v>
      </c>
      <c r="AF877" s="107">
        <f t="shared" si="8"/>
        <v>1428</v>
      </c>
      <c r="AG877" s="107">
        <f t="shared" si="8"/>
        <v>1486</v>
      </c>
      <c r="AH877" s="107">
        <f t="shared" si="8"/>
        <v>1522</v>
      </c>
      <c r="AI877" s="107">
        <f t="shared" si="8"/>
        <v>1580</v>
      </c>
      <c r="AJ877" s="107">
        <f t="shared" si="8"/>
        <v>1666</v>
      </c>
      <c r="AK877" s="107">
        <f t="shared" si="8"/>
        <v>1731</v>
      </c>
      <c r="AL877" s="107">
        <f t="shared" si="8"/>
        <v>1782</v>
      </c>
      <c r="AM877" s="107">
        <f t="shared" si="8"/>
        <v>1834</v>
      </c>
      <c r="AN877" s="107">
        <f t="shared" si="8"/>
        <v>1925</v>
      </c>
      <c r="AO877" s="107">
        <f t="shared" si="8"/>
        <v>2002</v>
      </c>
      <c r="AP877" s="107">
        <f t="shared" si="8"/>
        <v>2055</v>
      </c>
      <c r="AQ877" s="107">
        <f>AQ875+AP877</f>
        <v>2106</v>
      </c>
      <c r="AR877" s="107">
        <f>AR875+AP877</f>
        <v>2131</v>
      </c>
      <c r="AS877" s="176"/>
      <c r="AT877" s="177"/>
      <c r="AU877" s="177"/>
      <c r="AV877" s="178"/>
      <c r="AW877" s="177"/>
    </row>
    <row r="878" spans="1:48" s="100" customFormat="1" ht="11.25">
      <c r="A878" s="99"/>
      <c r="B878" s="103"/>
      <c r="C878" s="108" t="s">
        <v>579</v>
      </c>
      <c r="D878" s="109"/>
      <c r="E878" s="96"/>
      <c r="F878" s="179">
        <f>SUM(F62:F874)</f>
        <v>780.0400000000001</v>
      </c>
      <c r="G878" s="179">
        <f>SUM(G62:G874)</f>
        <v>1053.2700000000002</v>
      </c>
      <c r="H878" s="179">
        <f>SUM(H62:H874)</f>
        <v>1111.7799999999997</v>
      </c>
      <c r="I878" s="179">
        <f>SUM(I62:I874)</f>
        <v>781.8500000000001</v>
      </c>
      <c r="J878" s="179">
        <f>SUM(J62:J874)</f>
        <v>2464.3800000000006</v>
      </c>
      <c r="K878" s="179">
        <f>SUM(K62:K874)</f>
        <v>1377.9699999999993</v>
      </c>
      <c r="L878" s="179">
        <f>SUM(L62:L874)</f>
        <v>1414.4499999999996</v>
      </c>
      <c r="M878" s="179">
        <f>SUM(M62:M874)</f>
        <v>558.7199999999999</v>
      </c>
      <c r="N878" s="179">
        <f>SUM(N62:N874)</f>
        <v>733.98</v>
      </c>
      <c r="O878" s="179">
        <f>SUM(O62:O874)</f>
        <v>1168.17</v>
      </c>
      <c r="P878" s="179">
        <f>SUM(P62:P874)</f>
        <v>284.3999999999999</v>
      </c>
      <c r="Q878" s="179">
        <f>SUM(Q62:Q874)</f>
        <v>1034.7099999999998</v>
      </c>
      <c r="R878" s="102">
        <f>SUM(R62:R874)</f>
        <v>1300.33</v>
      </c>
      <c r="S878" s="160">
        <f>SUM(S62:S874)</f>
        <v>1126.38</v>
      </c>
      <c r="T878" s="160">
        <f>SUM(T62:T874)</f>
        <v>767.73</v>
      </c>
      <c r="U878" s="160">
        <f>SUM(U62:U874)</f>
        <v>873.9</v>
      </c>
      <c r="V878" s="160">
        <f>SUM(V62:V874)</f>
        <v>1584.3400000000004</v>
      </c>
      <c r="W878" s="160">
        <f>SUM(W62:W874)</f>
        <v>889.65</v>
      </c>
      <c r="X878" s="160">
        <f>SUM(X62:X874)</f>
        <v>3408.74</v>
      </c>
      <c r="Y878" s="160">
        <f>SUM(Y62:Y874)</f>
        <v>1272.8600000000001</v>
      </c>
      <c r="Z878" s="160">
        <f>SUM(Z62:Z874)</f>
        <v>703.7599999999999</v>
      </c>
      <c r="AA878" s="160">
        <f>SUM(AA62:AA874)</f>
        <v>1979.5599999999995</v>
      </c>
      <c r="AB878" s="160">
        <f>SUM(AB62:AB874)</f>
        <v>913.31</v>
      </c>
      <c r="AC878" s="160">
        <f>SUM(AC62:AC874)</f>
        <v>1485.5600000000002</v>
      </c>
      <c r="AD878" s="160">
        <f>SUM(AD62:AD874)</f>
        <v>542.4999999999999</v>
      </c>
      <c r="AE878" s="160">
        <f>SUM(AE62:AE874)</f>
        <v>426.12</v>
      </c>
      <c r="AF878" s="160">
        <f>SUM(AF62:AF874)</f>
        <v>1753.4900000000002</v>
      </c>
      <c r="AG878" s="160">
        <f>SUM(AG62:AG874)</f>
        <v>1115.6899999999998</v>
      </c>
      <c r="AH878" s="160">
        <f>SUM(AH62:AH874)</f>
        <v>598.7399999999999</v>
      </c>
      <c r="AI878" s="160">
        <f>SUM(AI62:AI874)</f>
        <v>2051.59</v>
      </c>
      <c r="AJ878" s="160">
        <f>SUM(AJ62:AJ874)</f>
        <v>3145.2000000000007</v>
      </c>
      <c r="AK878" s="160">
        <f>SUM(AK62:AK874)</f>
        <v>1567.7300000000002</v>
      </c>
      <c r="AL878" s="160">
        <f>SUM(AL62:AL874)</f>
        <v>1088.5899999999997</v>
      </c>
      <c r="AM878" s="160">
        <f>SUM(AM62:AM874)</f>
        <v>1231.1399999999999</v>
      </c>
      <c r="AN878" s="160">
        <f>SUM(AN62:AN874)</f>
        <v>1892.6899999999998</v>
      </c>
      <c r="AO878" s="160">
        <f>SUM(AO62:AO874)</f>
        <v>709.5800000000005</v>
      </c>
      <c r="AP878" s="160">
        <f>SUM(AP62:AP874)</f>
        <v>1214.6699999999996</v>
      </c>
      <c r="AQ878" s="160">
        <f>SUM(AQ62:AQ874)</f>
        <v>1051.4800000000002</v>
      </c>
      <c r="AR878" s="160">
        <f>SUM(AR3:AR874)</f>
        <v>2794.6099999999997</v>
      </c>
      <c r="AS878" s="105"/>
      <c r="AV878" s="101"/>
    </row>
    <row r="879" spans="2:45" ht="13.5" thickBot="1">
      <c r="B879" s="104"/>
      <c r="C879" s="110" t="s">
        <v>580</v>
      </c>
      <c r="D879" s="111"/>
      <c r="E879" s="112"/>
      <c r="F879" s="113">
        <f>F878/F875</f>
        <v>19.501</v>
      </c>
      <c r="G879" s="113">
        <f aca="true" t="shared" si="9" ref="G879:AR879">G878/G875</f>
        <v>20.652352941176474</v>
      </c>
      <c r="H879" s="113">
        <f t="shared" si="9"/>
        <v>20.214181818181814</v>
      </c>
      <c r="I879" s="113">
        <f t="shared" si="9"/>
        <v>17.374444444444446</v>
      </c>
      <c r="J879" s="113">
        <f t="shared" si="9"/>
        <v>25.940842105263165</v>
      </c>
      <c r="K879" s="113">
        <f t="shared" si="9"/>
        <v>21.199538461538452</v>
      </c>
      <c r="L879" s="113">
        <f t="shared" si="9"/>
        <v>26.687735849056597</v>
      </c>
      <c r="M879" s="113">
        <f t="shared" si="9"/>
        <v>10.744615384615383</v>
      </c>
      <c r="N879" s="113">
        <f t="shared" si="9"/>
        <v>20.388333333333335</v>
      </c>
      <c r="O879" s="113">
        <f t="shared" si="9"/>
        <v>22.464807692307694</v>
      </c>
      <c r="P879" s="157">
        <f t="shared" si="9"/>
        <v>12.365217391304345</v>
      </c>
      <c r="Q879" s="157">
        <f t="shared" si="9"/>
        <v>21.556458333333328</v>
      </c>
      <c r="R879" s="157">
        <f t="shared" si="9"/>
        <v>20.00507692307692</v>
      </c>
      <c r="S879" s="157">
        <f t="shared" si="9"/>
        <v>21.661153846153848</v>
      </c>
      <c r="T879" s="157">
        <f t="shared" si="9"/>
        <v>17.44840909090909</v>
      </c>
      <c r="U879" s="157">
        <f t="shared" si="9"/>
        <v>18.20625</v>
      </c>
      <c r="V879" s="113">
        <f t="shared" si="9"/>
        <v>25.55387096774194</v>
      </c>
      <c r="W879" s="113">
        <f t="shared" si="9"/>
        <v>26.166176470588233</v>
      </c>
      <c r="X879" s="113">
        <f t="shared" si="9"/>
        <v>31.272844036697247</v>
      </c>
      <c r="Y879" s="113">
        <f t="shared" si="9"/>
        <v>30.30619047619048</v>
      </c>
      <c r="Z879" s="113">
        <f t="shared" si="9"/>
        <v>17.164878048780484</v>
      </c>
      <c r="AA879" s="113">
        <f t="shared" si="9"/>
        <v>34.72912280701753</v>
      </c>
      <c r="AB879" s="113">
        <f t="shared" si="9"/>
        <v>16.605636363636364</v>
      </c>
      <c r="AC879" s="113">
        <f t="shared" si="9"/>
        <v>16.506222222222224</v>
      </c>
      <c r="AD879" s="113">
        <f t="shared" si="9"/>
        <v>24.659090909090903</v>
      </c>
      <c r="AE879" s="113">
        <f t="shared" si="9"/>
        <v>15.218571428571428</v>
      </c>
      <c r="AF879" s="113">
        <f t="shared" si="9"/>
        <v>27.398281250000004</v>
      </c>
      <c r="AG879" s="113">
        <f t="shared" si="9"/>
        <v>19.23603448275862</v>
      </c>
      <c r="AH879" s="113">
        <f t="shared" si="9"/>
        <v>16.631666666666664</v>
      </c>
      <c r="AI879" s="113">
        <f t="shared" si="9"/>
        <v>35.372241379310346</v>
      </c>
      <c r="AJ879" s="113">
        <f t="shared" si="9"/>
        <v>36.572093023255825</v>
      </c>
      <c r="AK879" s="113">
        <f t="shared" si="9"/>
        <v>24.118923076923082</v>
      </c>
      <c r="AL879" s="113">
        <f t="shared" si="9"/>
        <v>21.34490196078431</v>
      </c>
      <c r="AM879" s="113">
        <f t="shared" si="9"/>
        <v>23.675769230769227</v>
      </c>
      <c r="AN879" s="113">
        <f t="shared" si="9"/>
        <v>20.798791208791208</v>
      </c>
      <c r="AO879" s="113">
        <f t="shared" si="9"/>
        <v>9.215324675324682</v>
      </c>
      <c r="AP879" s="113">
        <f t="shared" si="9"/>
        <v>22.918301886792445</v>
      </c>
      <c r="AQ879" s="113">
        <f t="shared" si="9"/>
        <v>20.617254901960788</v>
      </c>
      <c r="AR879" s="113">
        <f t="shared" si="9"/>
        <v>36.771184210526314</v>
      </c>
      <c r="AS879" s="106"/>
    </row>
    <row r="880" spans="3:44" ht="12.75">
      <c r="C880" s="18"/>
      <c r="D880" s="77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58"/>
      <c r="Q880" s="158"/>
      <c r="R880" s="158"/>
      <c r="S880" s="158"/>
      <c r="T880" s="158"/>
      <c r="U880" s="158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</row>
    <row r="881" spans="3:44" ht="12.75">
      <c r="C881" s="17" t="s">
        <v>673</v>
      </c>
      <c r="F881" s="6">
        <f>F877/F876</f>
        <v>40</v>
      </c>
      <c r="G881" s="6">
        <f aca="true" t="shared" si="10" ref="G881:AR881">G877/G876</f>
        <v>45.5</v>
      </c>
      <c r="H881" s="6">
        <f t="shared" si="10"/>
        <v>48.666666666666664</v>
      </c>
      <c r="I881" s="6">
        <f t="shared" si="10"/>
        <v>47.75</v>
      </c>
      <c r="J881" s="6">
        <f t="shared" si="10"/>
        <v>57.2</v>
      </c>
      <c r="K881" s="6">
        <f t="shared" si="10"/>
        <v>58.5</v>
      </c>
      <c r="L881" s="6">
        <f t="shared" si="10"/>
        <v>57.714285714285715</v>
      </c>
      <c r="M881" s="6">
        <f t="shared" si="10"/>
        <v>57</v>
      </c>
      <c r="N881" s="6">
        <f t="shared" si="10"/>
        <v>54.666666666666664</v>
      </c>
      <c r="O881" s="6">
        <f t="shared" si="10"/>
        <v>54.4</v>
      </c>
      <c r="P881" s="159">
        <f t="shared" si="10"/>
        <v>51.54545454545455</v>
      </c>
      <c r="Q881" s="159">
        <f t="shared" si="10"/>
        <v>51.25</v>
      </c>
      <c r="R881" s="159">
        <f t="shared" si="10"/>
        <v>52.30769230769231</v>
      </c>
      <c r="S881" s="159">
        <f t="shared" si="10"/>
        <v>52.285714285714285</v>
      </c>
      <c r="T881" s="159">
        <f t="shared" si="10"/>
        <v>51.733333333333334</v>
      </c>
      <c r="U881" s="159">
        <f t="shared" si="10"/>
        <v>51.5</v>
      </c>
      <c r="V881" s="6">
        <f t="shared" si="10"/>
        <v>52.11764705882353</v>
      </c>
      <c r="W881" s="6">
        <f t="shared" si="10"/>
        <v>51.111111111111114</v>
      </c>
      <c r="X881" s="6">
        <f t="shared" si="10"/>
        <v>54.1578947368421</v>
      </c>
      <c r="Y881" s="6">
        <f t="shared" si="10"/>
        <v>53.55</v>
      </c>
      <c r="Z881" s="6">
        <f t="shared" si="10"/>
        <v>52.95238095238095</v>
      </c>
      <c r="AA881" s="6">
        <f t="shared" si="10"/>
        <v>53.13636363636363</v>
      </c>
      <c r="AB881" s="6">
        <f t="shared" si="10"/>
        <v>53.21739130434783</v>
      </c>
      <c r="AC881" s="6">
        <f t="shared" si="10"/>
        <v>54.75</v>
      </c>
      <c r="AD881" s="6">
        <f t="shared" si="10"/>
        <v>53.44</v>
      </c>
      <c r="AE881" s="6">
        <f t="shared" si="10"/>
        <v>52.46153846153846</v>
      </c>
      <c r="AF881" s="6">
        <f t="shared" si="10"/>
        <v>52.888888888888886</v>
      </c>
      <c r="AG881" s="6">
        <f t="shared" si="10"/>
        <v>53.07142857142857</v>
      </c>
      <c r="AH881" s="6">
        <f t="shared" si="10"/>
        <v>52.48275862068966</v>
      </c>
      <c r="AI881" s="6">
        <f t="shared" si="10"/>
        <v>52.666666666666664</v>
      </c>
      <c r="AJ881" s="6">
        <f t="shared" si="10"/>
        <v>53.74193548387097</v>
      </c>
      <c r="AK881" s="6">
        <f t="shared" si="10"/>
        <v>54.09375</v>
      </c>
      <c r="AL881" s="6">
        <f t="shared" si="10"/>
        <v>54</v>
      </c>
      <c r="AM881" s="6">
        <f t="shared" si="10"/>
        <v>53.94117647058823</v>
      </c>
      <c r="AN881" s="6">
        <f t="shared" si="10"/>
        <v>55</v>
      </c>
      <c r="AO881" s="6">
        <f t="shared" si="10"/>
        <v>55.611111111111114</v>
      </c>
      <c r="AP881" s="6">
        <f t="shared" si="10"/>
        <v>55.54054054054054</v>
      </c>
      <c r="AQ881" s="6">
        <f>AQ877/AQ876</f>
        <v>55.421052631578945</v>
      </c>
      <c r="AR881" s="6">
        <f t="shared" si="10"/>
        <v>56.078947368421055</v>
      </c>
    </row>
  </sheetData>
  <mergeCells count="1">
    <mergeCell ref="A1:AV1"/>
  </mergeCells>
  <printOptions gridLines="1"/>
  <pageMargins left="0.3937007874015748" right="0" top="0.1968503937007874" bottom="0.1968503937007874" header="0.5118110236220472" footer="0.5118110236220472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535"/>
  <sheetViews>
    <sheetView workbookViewId="0" topLeftCell="A1">
      <pane xSplit="5" ySplit="2" topLeftCell="AE474" activePane="bottomRight" state="frozen"/>
      <selection pane="topLeft" activeCell="A1" sqref="A1"/>
      <selection pane="topRight" activeCell="F1" sqref="F1"/>
      <selection pane="bottomLeft" activeCell="A3" sqref="A3"/>
      <selection pane="bottomRight" activeCell="P531" sqref="P531"/>
    </sheetView>
  </sheetViews>
  <sheetFormatPr defaultColWidth="11.00390625" defaultRowHeight="12.75"/>
  <cols>
    <col min="1" max="1" width="4.75390625" style="3" customWidth="1"/>
    <col min="2" max="2" width="4.75390625" style="6" customWidth="1"/>
    <col min="3" max="3" width="19.25390625" style="17" customWidth="1"/>
    <col min="4" max="4" width="11.875" style="78" customWidth="1"/>
    <col min="5" max="5" width="4.875" style="6" bestFit="1" customWidth="1"/>
    <col min="6" max="6" width="5.75390625" style="6" customWidth="1"/>
    <col min="7" max="15" width="5.75390625" style="4" customWidth="1"/>
    <col min="16" max="16" width="5.625" style="118" customWidth="1"/>
    <col min="17" max="17" width="5.75390625" style="118" customWidth="1"/>
    <col min="18" max="18" width="5.875" style="118" customWidth="1"/>
    <col min="19" max="19" width="6.75390625" style="118" customWidth="1"/>
    <col min="20" max="21" width="6.625" style="118" customWidth="1"/>
    <col min="22" max="22" width="6.625" style="4" customWidth="1"/>
    <col min="23" max="23" width="7.125" style="4" customWidth="1"/>
    <col min="24" max="24" width="6.875" style="4" customWidth="1"/>
    <col min="25" max="25" width="6.75390625" style="4" customWidth="1"/>
    <col min="26" max="26" width="7.125" style="4" customWidth="1"/>
    <col min="27" max="27" width="6.25390625" style="4" customWidth="1"/>
    <col min="28" max="28" width="6.375" style="4" customWidth="1"/>
    <col min="29" max="29" width="6.625" style="4" customWidth="1"/>
    <col min="30" max="30" width="5.75390625" style="4" customWidth="1"/>
    <col min="31" max="31" width="6.75390625" style="4" customWidth="1"/>
    <col min="32" max="32" width="6.375" style="4" customWidth="1"/>
    <col min="33" max="34" width="6.25390625" style="4" customWidth="1"/>
    <col min="35" max="36" width="6.625" style="4" customWidth="1"/>
    <col min="37" max="41" width="6.25390625" style="4" customWidth="1"/>
    <col min="42" max="42" width="6.375" style="4" customWidth="1"/>
    <col min="43" max="43" width="6.25390625" style="118" customWidth="1"/>
    <col min="44" max="44" width="6.375" style="4" customWidth="1"/>
    <col min="45" max="47" width="4.875" style="4" customWidth="1"/>
    <col min="48" max="48" width="4.875" style="5" customWidth="1"/>
    <col min="49" max="49" width="6.00390625" style="4" customWidth="1"/>
    <col min="50" max="16384" width="10.75390625" style="4" customWidth="1"/>
  </cols>
  <sheetData>
    <row r="1" spans="1:49" s="65" customFormat="1" ht="18.75" thickBot="1">
      <c r="A1" s="218" t="s">
        <v>1207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86"/>
    </row>
    <row r="2" spans="1:49" ht="81.75" customHeight="1" thickBot="1">
      <c r="A2" s="13" t="s">
        <v>0</v>
      </c>
      <c r="B2" s="14" t="s">
        <v>744</v>
      </c>
      <c r="C2" s="16" t="s">
        <v>1</v>
      </c>
      <c r="D2" s="66" t="s">
        <v>2</v>
      </c>
      <c r="E2" s="79" t="s">
        <v>3</v>
      </c>
      <c r="F2" s="94" t="s">
        <v>747</v>
      </c>
      <c r="G2" s="61" t="s">
        <v>748</v>
      </c>
      <c r="H2" s="81" t="s">
        <v>749</v>
      </c>
      <c r="I2" s="81" t="s">
        <v>750</v>
      </c>
      <c r="J2" s="81" t="s">
        <v>751</v>
      </c>
      <c r="K2" s="82" t="s">
        <v>752</v>
      </c>
      <c r="L2" s="93" t="s">
        <v>753</v>
      </c>
      <c r="M2" s="81" t="s">
        <v>754</v>
      </c>
      <c r="N2" s="82" t="s">
        <v>755</v>
      </c>
      <c r="O2" s="82" t="s">
        <v>756</v>
      </c>
      <c r="P2" s="153" t="s">
        <v>757</v>
      </c>
      <c r="Q2" s="154" t="s">
        <v>758</v>
      </c>
      <c r="R2" s="153" t="s">
        <v>759</v>
      </c>
      <c r="S2" s="153" t="s">
        <v>760</v>
      </c>
      <c r="T2" s="153" t="s">
        <v>761</v>
      </c>
      <c r="U2" s="153" t="s">
        <v>762</v>
      </c>
      <c r="V2" s="83" t="s">
        <v>763</v>
      </c>
      <c r="W2" s="82" t="s">
        <v>764</v>
      </c>
      <c r="X2" s="82" t="s">
        <v>765</v>
      </c>
      <c r="Y2" s="93" t="s">
        <v>766</v>
      </c>
      <c r="Z2" s="93" t="s">
        <v>767</v>
      </c>
      <c r="AA2" s="82" t="s">
        <v>768</v>
      </c>
      <c r="AB2" s="82" t="s">
        <v>769</v>
      </c>
      <c r="AC2" s="82" t="s">
        <v>770</v>
      </c>
      <c r="AD2" s="83" t="s">
        <v>771</v>
      </c>
      <c r="AE2" s="82" t="s">
        <v>772</v>
      </c>
      <c r="AF2" s="82" t="s">
        <v>773</v>
      </c>
      <c r="AG2" s="82" t="s">
        <v>774</v>
      </c>
      <c r="AH2" s="82" t="s">
        <v>775</v>
      </c>
      <c r="AI2" s="82" t="s">
        <v>776</v>
      </c>
      <c r="AJ2" s="93" t="s">
        <v>777</v>
      </c>
      <c r="AK2" s="115" t="s">
        <v>778</v>
      </c>
      <c r="AL2" s="152" t="s">
        <v>784</v>
      </c>
      <c r="AM2" s="152" t="s">
        <v>779</v>
      </c>
      <c r="AN2" s="152" t="s">
        <v>780</v>
      </c>
      <c r="AO2" s="152" t="s">
        <v>781</v>
      </c>
      <c r="AP2" s="122" t="s">
        <v>782</v>
      </c>
      <c r="AQ2" s="199" t="s">
        <v>1185</v>
      </c>
      <c r="AR2" s="95" t="s">
        <v>783</v>
      </c>
      <c r="AS2" s="84" t="s">
        <v>4</v>
      </c>
      <c r="AT2" s="84" t="s">
        <v>5</v>
      </c>
      <c r="AU2" s="84" t="s">
        <v>6</v>
      </c>
      <c r="AV2" s="84" t="s">
        <v>7</v>
      </c>
      <c r="AW2" s="85" t="s">
        <v>273</v>
      </c>
    </row>
    <row r="3" spans="1:49" s="1" customFormat="1" ht="12.75">
      <c r="A3" s="9">
        <v>1</v>
      </c>
      <c r="B3" s="26" t="s">
        <v>442</v>
      </c>
      <c r="C3" s="32" t="s">
        <v>8</v>
      </c>
      <c r="D3" s="71" t="s">
        <v>9</v>
      </c>
      <c r="E3" s="33" t="s">
        <v>10</v>
      </c>
      <c r="F3" s="92"/>
      <c r="G3" s="1">
        <v>86.67</v>
      </c>
      <c r="P3" s="119"/>
      <c r="Q3" s="119"/>
      <c r="R3" s="119"/>
      <c r="S3" s="119"/>
      <c r="T3" s="119"/>
      <c r="U3" s="119"/>
      <c r="V3" s="1">
        <v>88.67</v>
      </c>
      <c r="AB3" s="1">
        <v>86.67</v>
      </c>
      <c r="AC3" s="1">
        <v>90</v>
      </c>
      <c r="AF3" s="1">
        <v>88</v>
      </c>
      <c r="AG3" s="1">
        <v>89.33</v>
      </c>
      <c r="AH3" s="1">
        <v>90</v>
      </c>
      <c r="AK3" s="119"/>
      <c r="AL3" s="119">
        <v>86.67</v>
      </c>
      <c r="AM3" s="119"/>
      <c r="AN3" s="119">
        <v>82</v>
      </c>
      <c r="AO3" s="119"/>
      <c r="AP3" s="1">
        <v>89.33</v>
      </c>
      <c r="AQ3" s="202">
        <v>84.67</v>
      </c>
      <c r="AR3" s="74">
        <v>92</v>
      </c>
      <c r="AS3" s="142">
        <f>LARGE(F3:AR3,1)</f>
        <v>92</v>
      </c>
      <c r="AT3" s="7">
        <f>LARGE(F3:AR3,2)</f>
        <v>90</v>
      </c>
      <c r="AU3" s="7">
        <f>LARGE(F3:AR3,3)</f>
        <v>90</v>
      </c>
      <c r="AV3" s="8">
        <f>SUM(AS3:AU3)/3</f>
        <v>90.66666666666667</v>
      </c>
      <c r="AW3" s="39">
        <f>COUNTA(F3:AR3)</f>
        <v>12</v>
      </c>
    </row>
    <row r="4" spans="1:49" s="21" customFormat="1" ht="12.75">
      <c r="A4" s="9">
        <v>2</v>
      </c>
      <c r="B4" s="26" t="s">
        <v>442</v>
      </c>
      <c r="C4" s="32" t="s">
        <v>50</v>
      </c>
      <c r="D4" s="71" t="s">
        <v>51</v>
      </c>
      <c r="E4" s="33" t="s">
        <v>10</v>
      </c>
      <c r="F4" s="92"/>
      <c r="H4" s="21">
        <v>87.33</v>
      </c>
      <c r="K4" s="21">
        <v>82.67</v>
      </c>
      <c r="P4" s="120"/>
      <c r="Q4" s="120"/>
      <c r="R4" s="120"/>
      <c r="S4" s="120"/>
      <c r="T4" s="120"/>
      <c r="U4" s="120"/>
      <c r="W4" s="21">
        <v>82</v>
      </c>
      <c r="AB4" s="21">
        <v>87.33</v>
      </c>
      <c r="AK4" s="120"/>
      <c r="AL4" s="120"/>
      <c r="AM4" s="120"/>
      <c r="AN4" s="120"/>
      <c r="AO4" s="120"/>
      <c r="AP4" s="21">
        <v>86</v>
      </c>
      <c r="AQ4" s="204">
        <v>88.67</v>
      </c>
      <c r="AR4" s="139"/>
      <c r="AS4" s="142">
        <f>LARGE(F4:AR4,1)</f>
        <v>88.67</v>
      </c>
      <c r="AT4" s="7">
        <f>LARGE(F4:AR4,2)</f>
        <v>87.33</v>
      </c>
      <c r="AU4" s="7">
        <f>LARGE(F4:AR4,3)</f>
        <v>87.33</v>
      </c>
      <c r="AV4" s="8">
        <f>SUM(AS4:AU4)/3</f>
        <v>87.77666666666666</v>
      </c>
      <c r="AW4" s="39">
        <f>COUNTA(F4:AR4)</f>
        <v>6</v>
      </c>
    </row>
    <row r="5" spans="1:49" s="1" customFormat="1" ht="12.75">
      <c r="A5" s="9">
        <v>3</v>
      </c>
      <c r="B5" s="26" t="s">
        <v>442</v>
      </c>
      <c r="C5" s="51" t="s">
        <v>292</v>
      </c>
      <c r="D5" s="75" t="s">
        <v>161</v>
      </c>
      <c r="E5" s="43" t="s">
        <v>10</v>
      </c>
      <c r="F5" s="91"/>
      <c r="N5" s="1">
        <v>87.33</v>
      </c>
      <c r="O5" s="1">
        <v>86.67</v>
      </c>
      <c r="P5" s="119"/>
      <c r="Q5" s="119">
        <v>88</v>
      </c>
      <c r="R5" s="119">
        <v>82</v>
      </c>
      <c r="S5" s="119"/>
      <c r="T5" s="119"/>
      <c r="U5" s="119"/>
      <c r="V5" s="1">
        <v>86.67</v>
      </c>
      <c r="AC5" s="1">
        <v>79.33</v>
      </c>
      <c r="AF5" s="1">
        <v>78.67</v>
      </c>
      <c r="AG5" s="1">
        <v>82</v>
      </c>
      <c r="AK5" s="119"/>
      <c r="AL5" s="119"/>
      <c r="AM5" s="119"/>
      <c r="AN5" s="119">
        <v>69.33</v>
      </c>
      <c r="AO5" s="119"/>
      <c r="AQ5" s="202"/>
      <c r="AR5" s="74">
        <v>77.33</v>
      </c>
      <c r="AS5" s="142">
        <f>LARGE(F5:AR5,1)</f>
        <v>88</v>
      </c>
      <c r="AT5" s="7">
        <f>LARGE(F5:AR5,2)</f>
        <v>87.33</v>
      </c>
      <c r="AU5" s="7">
        <f>LARGE(F5:AR5,3)</f>
        <v>86.67</v>
      </c>
      <c r="AV5" s="8">
        <f>SUM(AS5:AU5)/3</f>
        <v>87.33333333333333</v>
      </c>
      <c r="AW5" s="39">
        <f>COUNTA(F5:AR5)</f>
        <v>10</v>
      </c>
    </row>
    <row r="6" spans="1:49" s="1" customFormat="1" ht="12.75">
      <c r="A6" s="9">
        <v>4</v>
      </c>
      <c r="B6" s="26" t="s">
        <v>442</v>
      </c>
      <c r="C6" s="32" t="s">
        <v>246</v>
      </c>
      <c r="D6" s="71" t="s">
        <v>69</v>
      </c>
      <c r="E6" s="33" t="s">
        <v>10</v>
      </c>
      <c r="F6" s="92"/>
      <c r="G6" s="1">
        <v>84</v>
      </c>
      <c r="O6" s="1">
        <v>90</v>
      </c>
      <c r="P6" s="119"/>
      <c r="Q6" s="119"/>
      <c r="R6" s="119">
        <v>80.67</v>
      </c>
      <c r="S6" s="119"/>
      <c r="T6" s="119"/>
      <c r="U6" s="119"/>
      <c r="V6" s="1">
        <v>82</v>
      </c>
      <c r="AF6" s="1">
        <v>83.33</v>
      </c>
      <c r="AK6" s="119"/>
      <c r="AL6" s="119"/>
      <c r="AM6" s="119"/>
      <c r="AN6" s="119">
        <v>83.33</v>
      </c>
      <c r="AO6" s="119"/>
      <c r="AQ6" s="202"/>
      <c r="AR6" s="74"/>
      <c r="AS6" s="142">
        <f>LARGE(F6:AR6,1)</f>
        <v>90</v>
      </c>
      <c r="AT6" s="7">
        <f>LARGE(F6:AR6,2)</f>
        <v>84</v>
      </c>
      <c r="AU6" s="7">
        <f>LARGE(F6:AR6,3)</f>
        <v>83.33</v>
      </c>
      <c r="AV6" s="8">
        <f>SUM(AS6:AU6)/3</f>
        <v>85.77666666666666</v>
      </c>
      <c r="AW6" s="39">
        <f>COUNTA(F6:AR6)</f>
        <v>6</v>
      </c>
    </row>
    <row r="7" spans="1:49" s="21" customFormat="1" ht="12.75">
      <c r="A7" s="9">
        <v>5</v>
      </c>
      <c r="B7" s="26" t="s">
        <v>442</v>
      </c>
      <c r="C7" s="32" t="s">
        <v>33</v>
      </c>
      <c r="D7" s="71" t="s">
        <v>55</v>
      </c>
      <c r="E7" s="33" t="s">
        <v>10</v>
      </c>
      <c r="F7" s="92"/>
      <c r="H7" s="21">
        <v>80</v>
      </c>
      <c r="I7" s="21">
        <v>72.67</v>
      </c>
      <c r="P7" s="120"/>
      <c r="Q7" s="120"/>
      <c r="R7" s="120"/>
      <c r="S7" s="120">
        <v>82</v>
      </c>
      <c r="T7" s="120">
        <v>76.67</v>
      </c>
      <c r="U7" s="120">
        <v>78.67</v>
      </c>
      <c r="Z7" s="21">
        <v>78</v>
      </c>
      <c r="AB7" s="21">
        <v>78.67</v>
      </c>
      <c r="AC7" s="21">
        <v>78</v>
      </c>
      <c r="AE7" s="21">
        <v>83.33</v>
      </c>
      <c r="AK7" s="120"/>
      <c r="AL7" s="120">
        <v>83.33</v>
      </c>
      <c r="AM7" s="120"/>
      <c r="AN7" s="120">
        <v>76</v>
      </c>
      <c r="AO7" s="120"/>
      <c r="AP7" s="21">
        <v>85.33</v>
      </c>
      <c r="AQ7" s="204">
        <v>76.67</v>
      </c>
      <c r="AR7" s="139"/>
      <c r="AS7" s="142">
        <f>LARGE(F7:AR7,1)</f>
        <v>85.33</v>
      </c>
      <c r="AT7" s="7">
        <f>LARGE(F7:AR7,2)</f>
        <v>83.33</v>
      </c>
      <c r="AU7" s="7">
        <f>LARGE(F7:AR7,3)</f>
        <v>83.33</v>
      </c>
      <c r="AV7" s="8">
        <f>SUM(AS7:AU7)/3</f>
        <v>83.99666666666667</v>
      </c>
      <c r="AW7" s="39">
        <f>COUNTA(F7:AR7)</f>
        <v>13</v>
      </c>
    </row>
    <row r="8" spans="1:49" s="1" customFormat="1" ht="12.75">
      <c r="A8" s="9">
        <v>6</v>
      </c>
      <c r="B8" s="26" t="s">
        <v>442</v>
      </c>
      <c r="C8" s="32" t="s">
        <v>373</v>
      </c>
      <c r="D8" s="71" t="s">
        <v>44</v>
      </c>
      <c r="E8" s="33" t="s">
        <v>10</v>
      </c>
      <c r="F8" s="92">
        <v>72.67</v>
      </c>
      <c r="G8" s="1">
        <v>86.67</v>
      </c>
      <c r="O8" s="1">
        <v>81.33</v>
      </c>
      <c r="P8" s="119"/>
      <c r="Q8" s="119"/>
      <c r="R8" s="119">
        <v>76</v>
      </c>
      <c r="S8" s="119"/>
      <c r="T8" s="119"/>
      <c r="U8" s="119"/>
      <c r="V8" s="1">
        <v>82</v>
      </c>
      <c r="AB8" s="1">
        <v>74</v>
      </c>
      <c r="AC8" s="1">
        <v>79.33</v>
      </c>
      <c r="AF8" s="1">
        <v>77.33</v>
      </c>
      <c r="AK8" s="119"/>
      <c r="AL8" s="119"/>
      <c r="AM8" s="119"/>
      <c r="AN8" s="119">
        <v>82.67</v>
      </c>
      <c r="AO8" s="119"/>
      <c r="AQ8" s="202"/>
      <c r="AR8" s="74"/>
      <c r="AS8" s="142">
        <f>LARGE(F8:AR8,1)</f>
        <v>86.67</v>
      </c>
      <c r="AT8" s="7">
        <f>LARGE(F8:AR8,2)</f>
        <v>82.67</v>
      </c>
      <c r="AU8" s="7">
        <f>LARGE(F8:AR8,3)</f>
        <v>82</v>
      </c>
      <c r="AV8" s="8">
        <f>SUM(AS8:AU8)/3</f>
        <v>83.78</v>
      </c>
      <c r="AW8" s="39">
        <f>COUNTA(F8:AR8)</f>
        <v>9</v>
      </c>
    </row>
    <row r="9" spans="1:49" s="21" customFormat="1" ht="12.75">
      <c r="A9" s="9">
        <v>7</v>
      </c>
      <c r="B9" s="26" t="s">
        <v>442</v>
      </c>
      <c r="C9" s="32" t="s">
        <v>113</v>
      </c>
      <c r="D9" s="71" t="s">
        <v>217</v>
      </c>
      <c r="E9" s="33" t="s">
        <v>22</v>
      </c>
      <c r="F9" s="92"/>
      <c r="J9" s="21">
        <v>72.18</v>
      </c>
      <c r="L9" s="21">
        <v>73.47</v>
      </c>
      <c r="P9" s="120"/>
      <c r="Q9" s="120"/>
      <c r="R9" s="120">
        <v>74.67</v>
      </c>
      <c r="S9" s="120"/>
      <c r="T9" s="120"/>
      <c r="U9" s="120"/>
      <c r="V9" s="21">
        <v>78.67</v>
      </c>
      <c r="AF9" s="21">
        <v>81.33</v>
      </c>
      <c r="AK9" s="120">
        <v>86</v>
      </c>
      <c r="AL9" s="120"/>
      <c r="AM9" s="120">
        <v>81.33</v>
      </c>
      <c r="AN9" s="120">
        <v>76</v>
      </c>
      <c r="AO9" s="120"/>
      <c r="AP9" s="21">
        <v>82</v>
      </c>
      <c r="AQ9" s="204"/>
      <c r="AR9" s="139"/>
      <c r="AS9" s="142">
        <f>LARGE(F9:AR9,1)</f>
        <v>86</v>
      </c>
      <c r="AT9" s="7">
        <f>LARGE(F9:AR9,2)</f>
        <v>82</v>
      </c>
      <c r="AU9" s="7">
        <f>LARGE(F9:AR9,3)</f>
        <v>81.33</v>
      </c>
      <c r="AV9" s="8">
        <f>SUM(AS9:AU9)/3</f>
        <v>83.11</v>
      </c>
      <c r="AW9" s="39">
        <f>COUNTA(F9:AR9)</f>
        <v>9</v>
      </c>
    </row>
    <row r="10" spans="1:49" s="1" customFormat="1" ht="12.75">
      <c r="A10" s="9">
        <v>8</v>
      </c>
      <c r="B10" s="26" t="s">
        <v>442</v>
      </c>
      <c r="C10" s="32" t="s">
        <v>172</v>
      </c>
      <c r="D10" s="71" t="s">
        <v>185</v>
      </c>
      <c r="E10" s="33" t="s">
        <v>10</v>
      </c>
      <c r="F10" s="92">
        <v>88</v>
      </c>
      <c r="G10" s="1">
        <v>78</v>
      </c>
      <c r="O10" s="1">
        <v>78</v>
      </c>
      <c r="P10" s="119"/>
      <c r="Q10" s="119"/>
      <c r="R10" s="119">
        <v>38.4</v>
      </c>
      <c r="S10" s="119"/>
      <c r="T10" s="119"/>
      <c r="U10" s="119"/>
      <c r="V10" s="1">
        <v>69.33</v>
      </c>
      <c r="AF10" s="1">
        <v>64.67</v>
      </c>
      <c r="AK10" s="119"/>
      <c r="AL10" s="119"/>
      <c r="AM10" s="119"/>
      <c r="AN10" s="119">
        <v>76.67</v>
      </c>
      <c r="AO10" s="119"/>
      <c r="AP10" s="1">
        <v>80</v>
      </c>
      <c r="AQ10" s="202"/>
      <c r="AR10" s="74"/>
      <c r="AS10" s="142">
        <f>LARGE(F10:AR10,1)</f>
        <v>88</v>
      </c>
      <c r="AT10" s="7">
        <f>LARGE(F10:AR10,2)</f>
        <v>80</v>
      </c>
      <c r="AU10" s="7">
        <f>LARGE(F10:AR10,3)</f>
        <v>78</v>
      </c>
      <c r="AV10" s="8">
        <f>SUM(AS10:AU10)/3</f>
        <v>82</v>
      </c>
      <c r="AW10" s="39">
        <f>COUNTA(F10:AR10)</f>
        <v>8</v>
      </c>
    </row>
    <row r="11" spans="1:49" s="144" customFormat="1" ht="12.75">
      <c r="A11" s="9">
        <v>9</v>
      </c>
      <c r="B11" s="143" t="s">
        <v>442</v>
      </c>
      <c r="C11" s="147" t="s">
        <v>327</v>
      </c>
      <c r="D11" s="148" t="s">
        <v>328</v>
      </c>
      <c r="E11" s="149" t="s">
        <v>25</v>
      </c>
      <c r="F11" s="150"/>
      <c r="P11" s="145"/>
      <c r="Q11" s="145"/>
      <c r="R11" s="145"/>
      <c r="S11" s="145"/>
      <c r="T11" s="145"/>
      <c r="U11" s="145"/>
      <c r="X11" s="144">
        <v>84.67</v>
      </c>
      <c r="Y11" s="144">
        <v>78</v>
      </c>
      <c r="AB11" s="144">
        <v>72</v>
      </c>
      <c r="AI11" s="144">
        <v>81.33</v>
      </c>
      <c r="AJ11" s="144">
        <v>75.33</v>
      </c>
      <c r="AK11" s="145"/>
      <c r="AL11" s="145"/>
      <c r="AM11" s="145"/>
      <c r="AN11" s="145"/>
      <c r="AO11" s="145"/>
      <c r="AQ11" s="203"/>
      <c r="AR11" s="146"/>
      <c r="AS11" s="186">
        <f>LARGE(F11:AR11,1)</f>
        <v>84.67</v>
      </c>
      <c r="AT11" s="187">
        <f>LARGE(F11:AR11,2)</f>
        <v>81.33</v>
      </c>
      <c r="AU11" s="187">
        <f>LARGE(F11:AR11,3)</f>
        <v>78</v>
      </c>
      <c r="AV11" s="188">
        <f>SUM(AS11:AU11)/3</f>
        <v>81.33333333333333</v>
      </c>
      <c r="AW11" s="39">
        <f>COUNTA(F11:AR11)</f>
        <v>5</v>
      </c>
    </row>
    <row r="12" spans="1:49" s="1" customFormat="1" ht="12.75">
      <c r="A12" s="9">
        <v>10</v>
      </c>
      <c r="B12" s="26" t="s">
        <v>442</v>
      </c>
      <c r="C12" s="27" t="s">
        <v>30</v>
      </c>
      <c r="D12" s="59" t="s">
        <v>31</v>
      </c>
      <c r="E12" s="19" t="s">
        <v>15</v>
      </c>
      <c r="F12" s="88"/>
      <c r="J12" s="1">
        <v>72</v>
      </c>
      <c r="K12" s="1">
        <v>80</v>
      </c>
      <c r="L12" s="1">
        <v>80.67</v>
      </c>
      <c r="P12" s="119"/>
      <c r="Q12" s="119"/>
      <c r="R12" s="119"/>
      <c r="S12" s="119"/>
      <c r="T12" s="119"/>
      <c r="U12" s="119"/>
      <c r="X12" s="1">
        <v>80.67</v>
      </c>
      <c r="AK12" s="119">
        <v>77.33</v>
      </c>
      <c r="AL12" s="119"/>
      <c r="AM12" s="119">
        <v>78.67</v>
      </c>
      <c r="AN12" s="119"/>
      <c r="AO12" s="119"/>
      <c r="AQ12" s="202"/>
      <c r="AR12" s="74"/>
      <c r="AS12" s="142">
        <f>LARGE(F12:AR12,1)</f>
        <v>80.67</v>
      </c>
      <c r="AT12" s="7">
        <f>LARGE(F12:AR12,2)</f>
        <v>80.67</v>
      </c>
      <c r="AU12" s="7">
        <f>LARGE(F12:AR12,3)</f>
        <v>80</v>
      </c>
      <c r="AV12" s="8">
        <f>SUM(AS12:AU12)/3</f>
        <v>80.44666666666667</v>
      </c>
      <c r="AW12" s="39">
        <f>COUNTA(F12:AR12)</f>
        <v>6</v>
      </c>
    </row>
    <row r="13" spans="1:49" s="1" customFormat="1" ht="12.75">
      <c r="A13" s="9">
        <v>11</v>
      </c>
      <c r="B13" s="26" t="s">
        <v>442</v>
      </c>
      <c r="C13" s="27" t="s">
        <v>698</v>
      </c>
      <c r="D13" s="59" t="s">
        <v>209</v>
      </c>
      <c r="E13" s="19" t="s">
        <v>10</v>
      </c>
      <c r="F13" s="88"/>
      <c r="H13" s="1">
        <v>67.67</v>
      </c>
      <c r="P13" s="119"/>
      <c r="Q13" s="119"/>
      <c r="R13" s="119"/>
      <c r="S13" s="119">
        <v>79.33</v>
      </c>
      <c r="T13" s="119">
        <v>76</v>
      </c>
      <c r="U13" s="119">
        <v>80</v>
      </c>
      <c r="AH13" s="1">
        <v>81.33</v>
      </c>
      <c r="AK13" s="119"/>
      <c r="AL13" s="119"/>
      <c r="AM13" s="119"/>
      <c r="AN13" s="119"/>
      <c r="AO13" s="119"/>
      <c r="AP13" s="1">
        <v>73.33</v>
      </c>
      <c r="AQ13" s="202">
        <v>69.33</v>
      </c>
      <c r="AR13" s="74"/>
      <c r="AS13" s="142">
        <f>LARGE(F13:AR13,1)</f>
        <v>81.33</v>
      </c>
      <c r="AT13" s="7">
        <f>LARGE(F13:AR13,2)</f>
        <v>80</v>
      </c>
      <c r="AU13" s="7">
        <f>LARGE(F13:AR13,3)</f>
        <v>79.33</v>
      </c>
      <c r="AV13" s="8">
        <f>SUM(AS13:AU13)/3</f>
        <v>80.21999999999998</v>
      </c>
      <c r="AW13" s="39">
        <f>COUNTA(F13:AR13)</f>
        <v>7</v>
      </c>
    </row>
    <row r="14" spans="1:49" s="1" customFormat="1" ht="12.75">
      <c r="A14" s="9">
        <v>12</v>
      </c>
      <c r="B14" s="26" t="s">
        <v>442</v>
      </c>
      <c r="C14" s="27" t="s">
        <v>81</v>
      </c>
      <c r="D14" s="59" t="s">
        <v>82</v>
      </c>
      <c r="E14" s="19" t="s">
        <v>10</v>
      </c>
      <c r="F14" s="88">
        <v>70</v>
      </c>
      <c r="G14" s="1">
        <v>78</v>
      </c>
      <c r="I14" s="1">
        <v>76.67</v>
      </c>
      <c r="P14" s="119"/>
      <c r="Q14" s="119"/>
      <c r="R14" s="119">
        <v>77.33</v>
      </c>
      <c r="S14" s="119"/>
      <c r="T14" s="119">
        <v>76.67</v>
      </c>
      <c r="U14" s="119">
        <v>77.33</v>
      </c>
      <c r="AB14" s="1">
        <v>63.8</v>
      </c>
      <c r="AE14" s="1">
        <v>76</v>
      </c>
      <c r="AH14" s="1">
        <v>82</v>
      </c>
      <c r="AK14" s="119"/>
      <c r="AL14" s="119">
        <v>72.67</v>
      </c>
      <c r="AM14" s="119"/>
      <c r="AN14" s="119">
        <v>77.33</v>
      </c>
      <c r="AO14" s="119"/>
      <c r="AP14" s="1">
        <v>72.67</v>
      </c>
      <c r="AQ14" s="202">
        <v>75.33</v>
      </c>
      <c r="AR14" s="74">
        <v>70</v>
      </c>
      <c r="AS14" s="142">
        <f>LARGE(F14:AR14,1)</f>
        <v>82</v>
      </c>
      <c r="AT14" s="7">
        <f>LARGE(F14:AR14,2)</f>
        <v>78</v>
      </c>
      <c r="AU14" s="7">
        <f>LARGE(F14:AR14,3)</f>
        <v>77.33</v>
      </c>
      <c r="AV14" s="8">
        <f>SUM(AS14:AU14)/3</f>
        <v>79.11</v>
      </c>
      <c r="AW14" s="39">
        <f>COUNTA(F14:AR14)</f>
        <v>14</v>
      </c>
    </row>
    <row r="15" spans="1:49" s="1" customFormat="1" ht="12.75">
      <c r="A15" s="9">
        <v>13</v>
      </c>
      <c r="B15" s="26" t="s">
        <v>442</v>
      </c>
      <c r="C15" s="27" t="s">
        <v>291</v>
      </c>
      <c r="D15" s="59" t="s">
        <v>297</v>
      </c>
      <c r="E15" s="19" t="s">
        <v>10</v>
      </c>
      <c r="F15" s="88">
        <v>78</v>
      </c>
      <c r="K15" s="1">
        <v>81.33</v>
      </c>
      <c r="P15" s="119"/>
      <c r="Q15" s="119"/>
      <c r="R15" s="119"/>
      <c r="S15" s="119"/>
      <c r="T15" s="119"/>
      <c r="U15" s="119"/>
      <c r="V15" s="1">
        <v>77.33</v>
      </c>
      <c r="AF15" s="1">
        <v>74</v>
      </c>
      <c r="AK15" s="119"/>
      <c r="AL15" s="119"/>
      <c r="AM15" s="119"/>
      <c r="AN15" s="119"/>
      <c r="AO15" s="119"/>
      <c r="AQ15" s="202"/>
      <c r="AR15" s="74"/>
      <c r="AS15" s="142">
        <f>LARGE(F15:AR15,1)</f>
        <v>81.33</v>
      </c>
      <c r="AT15" s="7">
        <f>LARGE(F15:AR15,2)</f>
        <v>78</v>
      </c>
      <c r="AU15" s="7">
        <f>LARGE(F15:AR15,3)</f>
        <v>77.33</v>
      </c>
      <c r="AV15" s="8">
        <f>SUM(AS15:AU15)/3</f>
        <v>78.88666666666666</v>
      </c>
      <c r="AW15" s="39">
        <f>COUNTA(F15:AR15)</f>
        <v>4</v>
      </c>
    </row>
    <row r="16" spans="1:49" s="1" customFormat="1" ht="12.75">
      <c r="A16" s="9">
        <v>14</v>
      </c>
      <c r="B16" s="26" t="s">
        <v>442</v>
      </c>
      <c r="C16" s="27" t="s">
        <v>18</v>
      </c>
      <c r="D16" s="59" t="s">
        <v>19</v>
      </c>
      <c r="E16" s="19" t="s">
        <v>10</v>
      </c>
      <c r="F16" s="88"/>
      <c r="G16" s="1">
        <v>71.53</v>
      </c>
      <c r="N16" s="1">
        <v>68.96</v>
      </c>
      <c r="P16" s="119"/>
      <c r="Q16" s="119">
        <v>72</v>
      </c>
      <c r="R16" s="119"/>
      <c r="S16" s="119">
        <v>70</v>
      </c>
      <c r="T16" s="119">
        <v>79.33</v>
      </c>
      <c r="U16" s="119">
        <v>69.33</v>
      </c>
      <c r="AC16" s="1">
        <v>76.67</v>
      </c>
      <c r="AF16" s="1">
        <v>76</v>
      </c>
      <c r="AG16" s="1">
        <v>75.33</v>
      </c>
      <c r="AK16" s="119"/>
      <c r="AL16" s="119"/>
      <c r="AM16" s="119">
        <v>80</v>
      </c>
      <c r="AN16" s="119"/>
      <c r="AO16" s="119"/>
      <c r="AQ16" s="202"/>
      <c r="AR16" s="74">
        <v>73.33</v>
      </c>
      <c r="AS16" s="142">
        <f>LARGE(F16:AR16,1)</f>
        <v>80</v>
      </c>
      <c r="AT16" s="7">
        <f>LARGE(F16:AR16,2)</f>
        <v>79.33</v>
      </c>
      <c r="AU16" s="7">
        <f>LARGE(F16:AR16,3)</f>
        <v>76.67</v>
      </c>
      <c r="AV16" s="8">
        <f>SUM(AS16:AU16)/3</f>
        <v>78.66666666666667</v>
      </c>
      <c r="AW16" s="39">
        <f>COUNTA(F16:AR16)</f>
        <v>11</v>
      </c>
    </row>
    <row r="17" spans="1:49" s="21" customFormat="1" ht="12.75">
      <c r="A17" s="9">
        <v>15</v>
      </c>
      <c r="B17" s="26" t="s">
        <v>442</v>
      </c>
      <c r="C17" s="27" t="s">
        <v>16</v>
      </c>
      <c r="D17" s="59" t="s">
        <v>36</v>
      </c>
      <c r="E17" s="19" t="s">
        <v>10</v>
      </c>
      <c r="F17" s="88">
        <v>76</v>
      </c>
      <c r="G17" s="21">
        <v>72.67</v>
      </c>
      <c r="H17" s="21">
        <v>66.67</v>
      </c>
      <c r="O17" s="21">
        <v>71.33</v>
      </c>
      <c r="P17" s="120"/>
      <c r="Q17" s="120">
        <v>72.67</v>
      </c>
      <c r="R17" s="120">
        <v>78</v>
      </c>
      <c r="S17" s="120"/>
      <c r="T17" s="120"/>
      <c r="U17" s="120"/>
      <c r="V17" s="21">
        <v>64.44</v>
      </c>
      <c r="W17" s="21">
        <v>79.33</v>
      </c>
      <c r="AB17" s="21">
        <v>72.67</v>
      </c>
      <c r="AC17" s="21">
        <v>75.33</v>
      </c>
      <c r="AF17" s="21">
        <v>70</v>
      </c>
      <c r="AG17" s="21">
        <v>77.33</v>
      </c>
      <c r="AK17" s="120"/>
      <c r="AL17" s="120">
        <v>76</v>
      </c>
      <c r="AM17" s="120"/>
      <c r="AN17" s="120">
        <v>70.67</v>
      </c>
      <c r="AO17" s="120"/>
      <c r="AP17" s="21">
        <v>72</v>
      </c>
      <c r="AQ17" s="204"/>
      <c r="AR17" s="139"/>
      <c r="AS17" s="142">
        <f>LARGE(F17:AR17,1)</f>
        <v>79.33</v>
      </c>
      <c r="AT17" s="7">
        <f>LARGE(F17:AR17,2)</f>
        <v>78</v>
      </c>
      <c r="AU17" s="7">
        <f>LARGE(F17:AR17,3)</f>
        <v>77.33</v>
      </c>
      <c r="AV17" s="8">
        <f>SUM(AS17:AU17)/3</f>
        <v>78.21999999999998</v>
      </c>
      <c r="AW17" s="39">
        <f>COUNTA(F17:AR17)</f>
        <v>15</v>
      </c>
    </row>
    <row r="18" spans="1:49" s="1" customFormat="1" ht="12.75">
      <c r="A18" s="9">
        <v>16</v>
      </c>
      <c r="B18" s="26" t="s">
        <v>442</v>
      </c>
      <c r="C18" s="27" t="s">
        <v>553</v>
      </c>
      <c r="D18" s="59" t="s">
        <v>61</v>
      </c>
      <c r="E18" s="19" t="s">
        <v>22</v>
      </c>
      <c r="F18" s="88"/>
      <c r="J18" s="1">
        <v>75.4</v>
      </c>
      <c r="L18" s="1">
        <v>80.67</v>
      </c>
      <c r="P18" s="119"/>
      <c r="Q18" s="119"/>
      <c r="R18" s="119"/>
      <c r="S18" s="119"/>
      <c r="T18" s="119"/>
      <c r="U18" s="119"/>
      <c r="AK18" s="119">
        <v>76.67</v>
      </c>
      <c r="AL18" s="119"/>
      <c r="AM18" s="119"/>
      <c r="AN18" s="119"/>
      <c r="AO18" s="119"/>
      <c r="AQ18" s="202"/>
      <c r="AR18" s="74"/>
      <c r="AS18" s="142">
        <f>LARGE(F18:AR18,1)</f>
        <v>80.67</v>
      </c>
      <c r="AT18" s="7">
        <f>LARGE(F18:AR18,2)</f>
        <v>76.67</v>
      </c>
      <c r="AU18" s="7">
        <f>LARGE(F18:AR18,3)</f>
        <v>75.4</v>
      </c>
      <c r="AV18" s="8">
        <f>SUM(AS18:AU18)/3</f>
        <v>77.58</v>
      </c>
      <c r="AW18" s="39">
        <f>COUNTA(F18:AR18)</f>
        <v>3</v>
      </c>
    </row>
    <row r="19" spans="1:49" s="1" customFormat="1" ht="12.75">
      <c r="A19" s="9">
        <v>17</v>
      </c>
      <c r="B19" s="26" t="s">
        <v>442</v>
      </c>
      <c r="C19" s="27" t="s">
        <v>382</v>
      </c>
      <c r="D19" s="59" t="s">
        <v>383</v>
      </c>
      <c r="E19" s="19" t="s">
        <v>10</v>
      </c>
      <c r="F19" s="88">
        <v>74</v>
      </c>
      <c r="G19" s="1">
        <v>72.16</v>
      </c>
      <c r="J19" s="1">
        <v>74</v>
      </c>
      <c r="P19" s="119"/>
      <c r="Q19" s="119"/>
      <c r="R19" s="119">
        <v>82</v>
      </c>
      <c r="S19" s="119"/>
      <c r="T19" s="119"/>
      <c r="U19" s="119"/>
      <c r="V19" s="1">
        <v>74.11</v>
      </c>
      <c r="AF19" s="1">
        <v>74.67</v>
      </c>
      <c r="AH19" s="1">
        <v>75.33</v>
      </c>
      <c r="AK19" s="119"/>
      <c r="AL19" s="119"/>
      <c r="AM19" s="119"/>
      <c r="AN19" s="119"/>
      <c r="AO19" s="119"/>
      <c r="AQ19" s="202"/>
      <c r="AR19" s="74"/>
      <c r="AS19" s="142">
        <f>LARGE(F19:AR19,1)</f>
        <v>82</v>
      </c>
      <c r="AT19" s="7">
        <f>LARGE(F19:AR19,2)</f>
        <v>75.33</v>
      </c>
      <c r="AU19" s="7">
        <f>LARGE(F19:AR19,3)</f>
        <v>74.67</v>
      </c>
      <c r="AV19" s="8">
        <f>SUM(AS19:AU19)/3</f>
        <v>77.33333333333333</v>
      </c>
      <c r="AW19" s="39">
        <f>COUNTA(F19:AR19)</f>
        <v>7</v>
      </c>
    </row>
    <row r="20" spans="1:49" s="1" customFormat="1" ht="12.75">
      <c r="A20" s="9">
        <v>18</v>
      </c>
      <c r="B20" s="26" t="s">
        <v>442</v>
      </c>
      <c r="C20" s="27" t="s">
        <v>227</v>
      </c>
      <c r="D20" s="59" t="s">
        <v>208</v>
      </c>
      <c r="E20" s="19" t="s">
        <v>10</v>
      </c>
      <c r="F20" s="88"/>
      <c r="J20" s="1">
        <v>74</v>
      </c>
      <c r="L20" s="1">
        <v>72.82</v>
      </c>
      <c r="P20" s="119"/>
      <c r="Q20" s="119"/>
      <c r="R20" s="119"/>
      <c r="S20" s="119"/>
      <c r="T20" s="119"/>
      <c r="U20" s="119"/>
      <c r="X20" s="1">
        <v>76.67</v>
      </c>
      <c r="AI20" s="1">
        <v>72</v>
      </c>
      <c r="AK20" s="119">
        <v>80.67</v>
      </c>
      <c r="AL20" s="119"/>
      <c r="AM20" s="119">
        <v>71.33</v>
      </c>
      <c r="AN20" s="119"/>
      <c r="AO20" s="119"/>
      <c r="AQ20" s="202"/>
      <c r="AR20" s="74">
        <v>74</v>
      </c>
      <c r="AS20" s="142">
        <f>LARGE(F20:AR20,1)</f>
        <v>80.67</v>
      </c>
      <c r="AT20" s="7">
        <f>LARGE(F20:AR20,2)</f>
        <v>76.67</v>
      </c>
      <c r="AU20" s="7">
        <f>LARGE(F20:AR20,3)</f>
        <v>74</v>
      </c>
      <c r="AV20" s="8">
        <f>SUM(AS20:AU20)/3</f>
        <v>77.11333333333333</v>
      </c>
      <c r="AW20" s="39">
        <f>COUNTA(F20:AR20)</f>
        <v>7</v>
      </c>
    </row>
    <row r="21" spans="1:49" s="1" customFormat="1" ht="12.75">
      <c r="A21" s="9">
        <v>19</v>
      </c>
      <c r="B21" s="26" t="s">
        <v>442</v>
      </c>
      <c r="C21" s="27" t="s">
        <v>448</v>
      </c>
      <c r="D21" s="68" t="s">
        <v>449</v>
      </c>
      <c r="E21" s="19" t="s">
        <v>10</v>
      </c>
      <c r="F21" s="88"/>
      <c r="K21" s="1">
        <v>57.36</v>
      </c>
      <c r="N21" s="1">
        <v>54.67</v>
      </c>
      <c r="P21" s="119"/>
      <c r="Q21" s="119">
        <v>80.67</v>
      </c>
      <c r="R21" s="119"/>
      <c r="S21" s="119"/>
      <c r="T21" s="119"/>
      <c r="U21" s="119"/>
      <c r="AF21" s="1">
        <v>74</v>
      </c>
      <c r="AG21" s="1">
        <v>54.6</v>
      </c>
      <c r="AK21" s="119"/>
      <c r="AL21" s="119"/>
      <c r="AM21" s="119">
        <v>76</v>
      </c>
      <c r="AN21" s="119"/>
      <c r="AO21" s="119"/>
      <c r="AQ21" s="202"/>
      <c r="AR21" s="74">
        <v>56.71</v>
      </c>
      <c r="AS21" s="142">
        <f>LARGE(F21:AR21,1)</f>
        <v>80.67</v>
      </c>
      <c r="AT21" s="7">
        <f>LARGE(F21:AR21,2)</f>
        <v>76</v>
      </c>
      <c r="AU21" s="7">
        <f>LARGE(F21:AR21,3)</f>
        <v>74</v>
      </c>
      <c r="AV21" s="8">
        <f>SUM(AS21:AU21)/3</f>
        <v>76.89</v>
      </c>
      <c r="AW21" s="39">
        <f>COUNTA(F21:AR21)</f>
        <v>7</v>
      </c>
    </row>
    <row r="22" spans="1:49" s="21" customFormat="1" ht="12.75">
      <c r="A22" s="9">
        <v>20</v>
      </c>
      <c r="B22" s="26" t="s">
        <v>442</v>
      </c>
      <c r="C22" s="27" t="s">
        <v>72</v>
      </c>
      <c r="D22" s="59" t="s">
        <v>73</v>
      </c>
      <c r="E22" s="19" t="s">
        <v>22</v>
      </c>
      <c r="F22" s="88"/>
      <c r="I22" s="21">
        <v>53.4</v>
      </c>
      <c r="J22" s="21">
        <v>56</v>
      </c>
      <c r="K22" s="21">
        <v>68.67</v>
      </c>
      <c r="L22" s="21">
        <v>67.33</v>
      </c>
      <c r="N22" s="21">
        <v>65.33</v>
      </c>
      <c r="P22" s="120"/>
      <c r="Q22" s="120">
        <v>51.6</v>
      </c>
      <c r="R22" s="120"/>
      <c r="S22" s="120"/>
      <c r="T22" s="120"/>
      <c r="U22" s="120"/>
      <c r="V22" s="21">
        <v>72.82</v>
      </c>
      <c r="AF22" s="21">
        <v>70</v>
      </c>
      <c r="AG22" s="21">
        <v>82</v>
      </c>
      <c r="AK22" s="120">
        <v>75.33</v>
      </c>
      <c r="AL22" s="120"/>
      <c r="AM22" s="120">
        <v>72</v>
      </c>
      <c r="AN22" s="120"/>
      <c r="AO22" s="120"/>
      <c r="AQ22" s="204"/>
      <c r="AR22" s="139"/>
      <c r="AS22" s="142">
        <f>LARGE(F22:AR22,1)</f>
        <v>82</v>
      </c>
      <c r="AT22" s="7">
        <f>LARGE(F22:AR22,2)</f>
        <v>75.33</v>
      </c>
      <c r="AU22" s="7">
        <f>LARGE(F22:AR22,3)</f>
        <v>72.82</v>
      </c>
      <c r="AV22" s="8">
        <f>SUM(AS22:AU22)/3</f>
        <v>76.71666666666665</v>
      </c>
      <c r="AW22" s="39">
        <f>COUNTA(F22:AR22)</f>
        <v>11</v>
      </c>
    </row>
    <row r="23" spans="1:49" s="21" customFormat="1" ht="12.75">
      <c r="A23" s="9">
        <v>21</v>
      </c>
      <c r="B23" s="26" t="s">
        <v>442</v>
      </c>
      <c r="C23" s="27" t="s">
        <v>34</v>
      </c>
      <c r="D23" s="59" t="s">
        <v>35</v>
      </c>
      <c r="E23" s="19" t="s">
        <v>10</v>
      </c>
      <c r="F23" s="88">
        <v>74</v>
      </c>
      <c r="G23" s="21">
        <v>69.33</v>
      </c>
      <c r="P23" s="120"/>
      <c r="Q23" s="120"/>
      <c r="R23" s="120">
        <v>76.67</v>
      </c>
      <c r="S23" s="120"/>
      <c r="T23" s="120">
        <v>74</v>
      </c>
      <c r="U23" s="120">
        <v>78.67</v>
      </c>
      <c r="AB23" s="21">
        <v>74.67</v>
      </c>
      <c r="AE23" s="21">
        <v>68</v>
      </c>
      <c r="AK23" s="120"/>
      <c r="AL23" s="120"/>
      <c r="AM23" s="120"/>
      <c r="AN23" s="120"/>
      <c r="AO23" s="120"/>
      <c r="AP23" s="21">
        <v>73.33</v>
      </c>
      <c r="AQ23" s="204"/>
      <c r="AR23" s="139"/>
      <c r="AS23" s="142">
        <f>LARGE(F23:AR23,1)</f>
        <v>78.67</v>
      </c>
      <c r="AT23" s="7">
        <f>LARGE(F23:AR23,2)</f>
        <v>76.67</v>
      </c>
      <c r="AU23" s="7">
        <f>LARGE(F23:AR23,3)</f>
        <v>74.67</v>
      </c>
      <c r="AV23" s="8">
        <f>SUM(AS23:AU23)/3</f>
        <v>76.67</v>
      </c>
      <c r="AW23" s="39">
        <f>COUNTA(F23:AR23)</f>
        <v>8</v>
      </c>
    </row>
    <row r="24" spans="1:49" s="1" customFormat="1" ht="12.75">
      <c r="A24" s="9">
        <v>21</v>
      </c>
      <c r="B24" s="26" t="s">
        <v>442</v>
      </c>
      <c r="C24" s="27" t="s">
        <v>423</v>
      </c>
      <c r="D24" s="59" t="s">
        <v>119</v>
      </c>
      <c r="E24" s="19" t="s">
        <v>63</v>
      </c>
      <c r="F24" s="88"/>
      <c r="P24" s="119"/>
      <c r="Q24" s="119"/>
      <c r="R24" s="119"/>
      <c r="S24" s="119"/>
      <c r="T24" s="119"/>
      <c r="U24" s="119">
        <v>74</v>
      </c>
      <c r="Y24" s="1">
        <v>77.33</v>
      </c>
      <c r="AA24" s="1">
        <v>72</v>
      </c>
      <c r="AI24" s="1">
        <v>78.67</v>
      </c>
      <c r="AK24" s="119"/>
      <c r="AL24" s="119"/>
      <c r="AM24" s="119"/>
      <c r="AN24" s="119"/>
      <c r="AO24" s="119"/>
      <c r="AQ24" s="202"/>
      <c r="AR24" s="74"/>
      <c r="AS24" s="142">
        <f>LARGE(F24:AR24,1)</f>
        <v>78.67</v>
      </c>
      <c r="AT24" s="7">
        <f>LARGE(F24:AR24,2)</f>
        <v>77.33</v>
      </c>
      <c r="AU24" s="7">
        <f>LARGE(F24:AR24,3)</f>
        <v>74</v>
      </c>
      <c r="AV24" s="8">
        <f>SUM(AS24:AU24)/3</f>
        <v>76.66666666666667</v>
      </c>
      <c r="AW24" s="39">
        <f>COUNTA(F24:AR24)</f>
        <v>4</v>
      </c>
    </row>
    <row r="25" spans="1:49" s="1" customFormat="1" ht="12.75">
      <c r="A25" s="9">
        <v>21</v>
      </c>
      <c r="B25" s="26" t="s">
        <v>442</v>
      </c>
      <c r="C25" s="27" t="s">
        <v>352</v>
      </c>
      <c r="D25" s="59" t="s">
        <v>13</v>
      </c>
      <c r="E25" s="19" t="s">
        <v>10</v>
      </c>
      <c r="F25" s="88"/>
      <c r="H25" s="1">
        <v>78.67</v>
      </c>
      <c r="I25" s="1">
        <v>68</v>
      </c>
      <c r="P25" s="119"/>
      <c r="Q25" s="119"/>
      <c r="R25" s="119"/>
      <c r="S25" s="119"/>
      <c r="T25" s="119"/>
      <c r="U25" s="119"/>
      <c r="Z25" s="1">
        <v>58.49</v>
      </c>
      <c r="AB25" s="1">
        <v>70.67</v>
      </c>
      <c r="AC25" s="1">
        <v>75.33</v>
      </c>
      <c r="AE25" s="1">
        <v>76</v>
      </c>
      <c r="AH25" s="1">
        <v>72.67</v>
      </c>
      <c r="AK25" s="119"/>
      <c r="AL25" s="119"/>
      <c r="AM25" s="119"/>
      <c r="AN25" s="119"/>
      <c r="AO25" s="119"/>
      <c r="AP25" s="1">
        <v>73.33</v>
      </c>
      <c r="AQ25" s="202">
        <v>64.44</v>
      </c>
      <c r="AR25" s="74"/>
      <c r="AS25" s="142">
        <f>LARGE(F25:AR25,1)</f>
        <v>78.67</v>
      </c>
      <c r="AT25" s="7">
        <f>LARGE(F25:AR25,2)</f>
        <v>76</v>
      </c>
      <c r="AU25" s="7">
        <f>LARGE(F25:AR25,3)</f>
        <v>75.33</v>
      </c>
      <c r="AV25" s="8">
        <f>SUM(AS25:AU25)/3</f>
        <v>76.66666666666667</v>
      </c>
      <c r="AW25" s="39">
        <f>COUNTA(F25:AR25)</f>
        <v>9</v>
      </c>
    </row>
    <row r="26" spans="1:49" s="1" customFormat="1" ht="12.75">
      <c r="A26" s="9">
        <v>24</v>
      </c>
      <c r="B26" s="26" t="s">
        <v>442</v>
      </c>
      <c r="C26" s="27" t="s">
        <v>226</v>
      </c>
      <c r="D26" s="59" t="s">
        <v>43</v>
      </c>
      <c r="E26" s="19" t="s">
        <v>10</v>
      </c>
      <c r="F26" s="88"/>
      <c r="J26" s="1">
        <v>73.33</v>
      </c>
      <c r="L26" s="1">
        <v>65.09</v>
      </c>
      <c r="P26" s="119"/>
      <c r="Q26" s="119"/>
      <c r="R26" s="119"/>
      <c r="S26" s="119"/>
      <c r="T26" s="119"/>
      <c r="U26" s="119"/>
      <c r="X26" s="1">
        <v>74.76</v>
      </c>
      <c r="AI26" s="1">
        <v>71.33</v>
      </c>
      <c r="AK26" s="119">
        <v>78</v>
      </c>
      <c r="AL26" s="119"/>
      <c r="AM26" s="119">
        <v>65.09</v>
      </c>
      <c r="AN26" s="119"/>
      <c r="AO26" s="119"/>
      <c r="AQ26" s="202"/>
      <c r="AR26" s="74">
        <v>75.33</v>
      </c>
      <c r="AS26" s="142">
        <f>LARGE(F26:AR26,1)</f>
        <v>78</v>
      </c>
      <c r="AT26" s="7">
        <f>LARGE(F26:AR26,2)</f>
        <v>75.33</v>
      </c>
      <c r="AU26" s="7">
        <f>LARGE(F26:AR26,3)</f>
        <v>74.76</v>
      </c>
      <c r="AV26" s="8">
        <f>SUM(AS26:AU26)/3</f>
        <v>76.02999999999999</v>
      </c>
      <c r="AW26" s="39">
        <f>COUNTA(F26:AR26)</f>
        <v>7</v>
      </c>
    </row>
    <row r="27" spans="1:49" s="21" customFormat="1" ht="12.75">
      <c r="A27" s="9">
        <v>25</v>
      </c>
      <c r="B27" s="26" t="s">
        <v>442</v>
      </c>
      <c r="C27" s="27" t="s">
        <v>16</v>
      </c>
      <c r="D27" s="59" t="s">
        <v>17</v>
      </c>
      <c r="E27" s="19" t="s">
        <v>10</v>
      </c>
      <c r="F27" s="88">
        <v>68.67</v>
      </c>
      <c r="G27" s="21">
        <v>76.67</v>
      </c>
      <c r="H27" s="21">
        <v>66</v>
      </c>
      <c r="I27" s="21">
        <v>49.8</v>
      </c>
      <c r="O27" s="21">
        <v>63.16</v>
      </c>
      <c r="P27" s="120"/>
      <c r="Q27" s="120">
        <v>64.67</v>
      </c>
      <c r="R27" s="120">
        <v>37.82</v>
      </c>
      <c r="S27" s="120"/>
      <c r="T27" s="120"/>
      <c r="U27" s="120"/>
      <c r="V27" s="21">
        <v>68</v>
      </c>
      <c r="W27" s="21">
        <v>62.84</v>
      </c>
      <c r="AB27" s="21">
        <v>74</v>
      </c>
      <c r="AF27" s="21">
        <v>61.2</v>
      </c>
      <c r="AG27" s="21">
        <v>70</v>
      </c>
      <c r="AH27" s="21">
        <v>76.67</v>
      </c>
      <c r="AK27" s="120"/>
      <c r="AL27" s="120">
        <v>67.02</v>
      </c>
      <c r="AM27" s="120"/>
      <c r="AN27" s="120">
        <v>68.31</v>
      </c>
      <c r="AO27" s="120"/>
      <c r="AP27" s="21">
        <v>59.73</v>
      </c>
      <c r="AQ27" s="204"/>
      <c r="AR27" s="139">
        <v>63.8</v>
      </c>
      <c r="AS27" s="142">
        <f>LARGE(F27:AR27,1)</f>
        <v>76.67</v>
      </c>
      <c r="AT27" s="7">
        <f>LARGE(F27:AR27,2)</f>
        <v>76.67</v>
      </c>
      <c r="AU27" s="7">
        <f>LARGE(F27:AR27,3)</f>
        <v>74</v>
      </c>
      <c r="AV27" s="8">
        <f>SUM(AS27:AU27)/3</f>
        <v>75.78</v>
      </c>
      <c r="AW27" s="39">
        <f>COUNTA(F27:AR27)</f>
        <v>17</v>
      </c>
    </row>
    <row r="28" spans="1:49" s="21" customFormat="1" ht="12.75">
      <c r="A28" s="9">
        <v>26</v>
      </c>
      <c r="B28" s="26" t="s">
        <v>442</v>
      </c>
      <c r="C28" s="27" t="s">
        <v>197</v>
      </c>
      <c r="D28" s="59" t="s">
        <v>123</v>
      </c>
      <c r="E28" s="19" t="s">
        <v>10</v>
      </c>
      <c r="F28" s="88"/>
      <c r="I28" s="21">
        <v>72</v>
      </c>
      <c r="O28" s="21">
        <v>74.67</v>
      </c>
      <c r="P28" s="120">
        <v>66.38</v>
      </c>
      <c r="Q28" s="120"/>
      <c r="R28" s="120">
        <v>61.87</v>
      </c>
      <c r="S28" s="120">
        <v>65.09</v>
      </c>
      <c r="T28" s="120">
        <v>56.71</v>
      </c>
      <c r="U28" s="120">
        <v>72</v>
      </c>
      <c r="AC28" s="21">
        <v>71.33</v>
      </c>
      <c r="AE28" s="21">
        <v>66.58</v>
      </c>
      <c r="AH28" s="21">
        <v>62.22</v>
      </c>
      <c r="AK28" s="120"/>
      <c r="AL28" s="120">
        <v>76.67</v>
      </c>
      <c r="AM28" s="120"/>
      <c r="AN28" s="120">
        <v>53.51</v>
      </c>
      <c r="AO28" s="120"/>
      <c r="AP28" s="21">
        <v>70.67</v>
      </c>
      <c r="AQ28" s="204">
        <v>66</v>
      </c>
      <c r="AR28" s="139"/>
      <c r="AS28" s="142">
        <f>LARGE(F28:AR28,1)</f>
        <v>76.67</v>
      </c>
      <c r="AT28" s="7">
        <f>LARGE(F28:AR28,2)</f>
        <v>74.67</v>
      </c>
      <c r="AU28" s="7">
        <f>LARGE(F28:AR28,3)</f>
        <v>72</v>
      </c>
      <c r="AV28" s="8">
        <f>SUM(AS28:AU28)/3</f>
        <v>74.44666666666667</v>
      </c>
      <c r="AW28" s="39">
        <f>COUNTA(F28:AR28)</f>
        <v>14</v>
      </c>
    </row>
    <row r="29" spans="1:49" s="1" customFormat="1" ht="12.75">
      <c r="A29" s="9">
        <v>27</v>
      </c>
      <c r="B29" s="26" t="s">
        <v>442</v>
      </c>
      <c r="C29" s="27" t="s">
        <v>472</v>
      </c>
      <c r="D29" s="59" t="s">
        <v>137</v>
      </c>
      <c r="E29" s="19" t="s">
        <v>63</v>
      </c>
      <c r="F29" s="88"/>
      <c r="P29" s="119"/>
      <c r="Q29" s="119"/>
      <c r="R29" s="119"/>
      <c r="S29" s="119"/>
      <c r="T29" s="119"/>
      <c r="U29" s="119"/>
      <c r="Y29" s="1">
        <v>82.67</v>
      </c>
      <c r="AI29" s="1">
        <v>63.8</v>
      </c>
      <c r="AJ29" s="1">
        <v>76.67</v>
      </c>
      <c r="AK29" s="119"/>
      <c r="AL29" s="119"/>
      <c r="AM29" s="119"/>
      <c r="AN29" s="119"/>
      <c r="AO29" s="119"/>
      <c r="AQ29" s="202"/>
      <c r="AR29" s="74"/>
      <c r="AS29" s="142">
        <f>LARGE(F29:AR29,1)</f>
        <v>82.67</v>
      </c>
      <c r="AT29" s="7">
        <f>LARGE(F29:AR29,2)</f>
        <v>76.67</v>
      </c>
      <c r="AU29" s="7">
        <f>LARGE(F29:AR29,3)</f>
        <v>63.8</v>
      </c>
      <c r="AV29" s="8">
        <f>SUM(AS29:AU29)/3</f>
        <v>74.38</v>
      </c>
      <c r="AW29" s="39">
        <f>COUNTA(F29:AR29)</f>
        <v>3</v>
      </c>
    </row>
    <row r="30" spans="1:49" s="1" customFormat="1" ht="12.75">
      <c r="A30" s="9">
        <v>28</v>
      </c>
      <c r="B30" s="26" t="s">
        <v>442</v>
      </c>
      <c r="C30" s="27" t="s">
        <v>23</v>
      </c>
      <c r="D30" s="59" t="s">
        <v>24</v>
      </c>
      <c r="E30" s="19" t="s">
        <v>25</v>
      </c>
      <c r="F30" s="88"/>
      <c r="P30" s="119"/>
      <c r="Q30" s="119"/>
      <c r="R30" s="119"/>
      <c r="S30" s="119"/>
      <c r="T30" s="119"/>
      <c r="U30" s="119"/>
      <c r="X30" s="1">
        <v>80</v>
      </c>
      <c r="Y30" s="1">
        <v>66.38</v>
      </c>
      <c r="AI30" s="1">
        <v>74.67</v>
      </c>
      <c r="AK30" s="119"/>
      <c r="AL30" s="119"/>
      <c r="AM30" s="119"/>
      <c r="AN30" s="119"/>
      <c r="AO30" s="119"/>
      <c r="AQ30" s="202"/>
      <c r="AR30" s="74"/>
      <c r="AS30" s="142">
        <f>LARGE(F30:AR30,1)</f>
        <v>80</v>
      </c>
      <c r="AT30" s="7">
        <f>LARGE(F30:AR30,2)</f>
        <v>74.67</v>
      </c>
      <c r="AU30" s="7">
        <f>LARGE(F30:AR30,3)</f>
        <v>66.38</v>
      </c>
      <c r="AV30" s="8">
        <f>SUM(AS30:AU30)/3</f>
        <v>73.68333333333334</v>
      </c>
      <c r="AW30" s="39">
        <f>COUNTA(F30:AR30)</f>
        <v>3</v>
      </c>
    </row>
    <row r="31" spans="1:49" s="1" customFormat="1" ht="12.75">
      <c r="A31" s="9">
        <v>29</v>
      </c>
      <c r="B31" s="26" t="s">
        <v>442</v>
      </c>
      <c r="C31" s="27" t="s">
        <v>477</v>
      </c>
      <c r="D31" s="59" t="s">
        <v>478</v>
      </c>
      <c r="E31" s="19" t="s">
        <v>479</v>
      </c>
      <c r="F31" s="88"/>
      <c r="G31" s="1">
        <v>75.33</v>
      </c>
      <c r="O31" s="1">
        <v>76</v>
      </c>
      <c r="P31" s="119"/>
      <c r="Q31" s="119"/>
      <c r="R31" s="119">
        <v>61.6</v>
      </c>
      <c r="S31" s="119"/>
      <c r="T31" s="119"/>
      <c r="U31" s="119"/>
      <c r="AK31" s="119"/>
      <c r="AL31" s="119"/>
      <c r="AM31" s="119"/>
      <c r="AN31" s="119">
        <v>56</v>
      </c>
      <c r="AO31" s="119"/>
      <c r="AP31" s="1">
        <v>69.33</v>
      </c>
      <c r="AQ31" s="202">
        <v>65.73</v>
      </c>
      <c r="AR31" s="74"/>
      <c r="AS31" s="142">
        <f>LARGE(F31:AR31,1)</f>
        <v>76</v>
      </c>
      <c r="AT31" s="7">
        <f>LARGE(F31:AR31,2)</f>
        <v>75.33</v>
      </c>
      <c r="AU31" s="7">
        <f>LARGE(F31:AR31,3)</f>
        <v>69.33</v>
      </c>
      <c r="AV31" s="8">
        <f>SUM(AS31:AU31)/3</f>
        <v>73.55333333333333</v>
      </c>
      <c r="AW31" s="39">
        <f>COUNTA(F31:AR31)</f>
        <v>6</v>
      </c>
    </row>
    <row r="32" spans="1:49" s="2" customFormat="1" ht="12.75">
      <c r="A32" s="9">
        <v>30</v>
      </c>
      <c r="B32" s="58" t="s">
        <v>442</v>
      </c>
      <c r="C32" s="27" t="s">
        <v>662</v>
      </c>
      <c r="D32" s="59" t="s">
        <v>92</v>
      </c>
      <c r="E32" s="19" t="s">
        <v>10</v>
      </c>
      <c r="F32" s="88"/>
      <c r="K32" s="2">
        <v>38.89</v>
      </c>
      <c r="N32" s="2">
        <v>63.33</v>
      </c>
      <c r="P32" s="121"/>
      <c r="Q32" s="121">
        <v>71.33</v>
      </c>
      <c r="R32" s="121"/>
      <c r="S32" s="121"/>
      <c r="T32" s="121"/>
      <c r="U32" s="121"/>
      <c r="W32" s="2">
        <v>55.42</v>
      </c>
      <c r="AB32" s="2">
        <v>70</v>
      </c>
      <c r="AG32" s="2">
        <v>78.67</v>
      </c>
      <c r="AK32" s="121"/>
      <c r="AL32" s="121"/>
      <c r="AM32" s="121"/>
      <c r="AN32" s="121"/>
      <c r="AO32" s="121"/>
      <c r="AQ32" s="205"/>
      <c r="AR32" s="140">
        <v>64.44</v>
      </c>
      <c r="AS32" s="142">
        <f>LARGE(F32:AR32,1)</f>
        <v>78.67</v>
      </c>
      <c r="AT32" s="7">
        <f>LARGE(F32:AR32,2)</f>
        <v>71.33</v>
      </c>
      <c r="AU32" s="7">
        <f>LARGE(F32:AR32,3)</f>
        <v>70</v>
      </c>
      <c r="AV32" s="8">
        <f>SUM(AS32:AU32)/3</f>
        <v>73.33333333333333</v>
      </c>
      <c r="AW32" s="39">
        <f>COUNTA(F32:AR32)</f>
        <v>7</v>
      </c>
    </row>
    <row r="33" spans="1:49" s="1" customFormat="1" ht="12.75">
      <c r="A33" s="9">
        <v>31</v>
      </c>
      <c r="B33" s="26" t="s">
        <v>442</v>
      </c>
      <c r="C33" s="27" t="s">
        <v>90</v>
      </c>
      <c r="D33" s="59" t="s">
        <v>91</v>
      </c>
      <c r="E33" s="19" t="s">
        <v>10</v>
      </c>
      <c r="F33" s="88">
        <v>60.98</v>
      </c>
      <c r="G33" s="1">
        <v>59.29</v>
      </c>
      <c r="H33" s="1">
        <v>51</v>
      </c>
      <c r="I33" s="1">
        <v>59.11</v>
      </c>
      <c r="O33" s="1">
        <v>57.36</v>
      </c>
      <c r="P33" s="119"/>
      <c r="Q33" s="119">
        <v>67.82</v>
      </c>
      <c r="R33" s="119">
        <v>54</v>
      </c>
      <c r="S33" s="119">
        <v>63.16</v>
      </c>
      <c r="T33" s="119"/>
      <c r="U33" s="119"/>
      <c r="Z33" s="1">
        <v>64.44</v>
      </c>
      <c r="AB33" s="1">
        <v>70.24</v>
      </c>
      <c r="AC33" s="1">
        <v>66.67</v>
      </c>
      <c r="AE33" s="1">
        <v>72.67</v>
      </c>
      <c r="AH33" s="1">
        <v>65.33</v>
      </c>
      <c r="AK33" s="119"/>
      <c r="AL33" s="119">
        <v>76.67</v>
      </c>
      <c r="AM33" s="119"/>
      <c r="AN33" s="119">
        <v>65.73</v>
      </c>
      <c r="AO33" s="119"/>
      <c r="AP33" s="1">
        <v>69.6</v>
      </c>
      <c r="AQ33" s="202">
        <v>66.38</v>
      </c>
      <c r="AR33" s="74"/>
      <c r="AS33" s="142">
        <f>LARGE(F33:AR33,1)</f>
        <v>76.67</v>
      </c>
      <c r="AT33" s="7">
        <f>LARGE(F33:AR33,2)</f>
        <v>72.67</v>
      </c>
      <c r="AU33" s="7">
        <f>LARGE(F33:AR33,3)</f>
        <v>70.24</v>
      </c>
      <c r="AV33" s="8">
        <f>SUM(AS33:AU33)/3</f>
        <v>73.19333333333333</v>
      </c>
      <c r="AW33" s="39">
        <f>COUNTA(F33:AR33)</f>
        <v>17</v>
      </c>
    </row>
    <row r="34" spans="1:49" s="1" customFormat="1" ht="12.75">
      <c r="A34" s="9">
        <v>32</v>
      </c>
      <c r="B34" s="26" t="s">
        <v>442</v>
      </c>
      <c r="C34" s="27" t="s">
        <v>229</v>
      </c>
      <c r="D34" s="59" t="s">
        <v>29</v>
      </c>
      <c r="E34" s="19" t="s">
        <v>10</v>
      </c>
      <c r="F34" s="88"/>
      <c r="P34" s="119"/>
      <c r="Q34" s="119"/>
      <c r="R34" s="119"/>
      <c r="S34" s="119"/>
      <c r="T34" s="119"/>
      <c r="U34" s="119"/>
      <c r="Z34" s="1">
        <v>57.36</v>
      </c>
      <c r="AB34" s="1">
        <v>52.27</v>
      </c>
      <c r="AC34" s="1">
        <v>68.31</v>
      </c>
      <c r="AE34" s="1">
        <v>70</v>
      </c>
      <c r="AH34" s="1">
        <v>78.67</v>
      </c>
      <c r="AK34" s="119"/>
      <c r="AL34" s="119">
        <v>70.67</v>
      </c>
      <c r="AM34" s="119"/>
      <c r="AN34" s="119">
        <v>57</v>
      </c>
      <c r="AO34" s="119"/>
      <c r="AQ34" s="202">
        <v>66</v>
      </c>
      <c r="AR34" s="74"/>
      <c r="AS34" s="142">
        <f>LARGE(F34:AR34,1)</f>
        <v>78.67</v>
      </c>
      <c r="AT34" s="7">
        <f>LARGE(F34:AR34,2)</f>
        <v>70.67</v>
      </c>
      <c r="AU34" s="7">
        <f>LARGE(F34:AR34,3)</f>
        <v>70</v>
      </c>
      <c r="AV34" s="8">
        <f>SUM(AS34:AU34)/3</f>
        <v>73.11333333333333</v>
      </c>
      <c r="AW34" s="39">
        <f>COUNTA(F34:AR34)</f>
        <v>8</v>
      </c>
    </row>
    <row r="35" spans="1:49" s="1" customFormat="1" ht="12.75">
      <c r="A35" s="9">
        <v>33</v>
      </c>
      <c r="B35" s="26" t="s">
        <v>442</v>
      </c>
      <c r="C35" s="27" t="s">
        <v>70</v>
      </c>
      <c r="D35" s="59" t="s">
        <v>71</v>
      </c>
      <c r="E35" s="19" t="s">
        <v>10</v>
      </c>
      <c r="F35" s="88">
        <v>70.89</v>
      </c>
      <c r="G35" s="1">
        <v>63.16</v>
      </c>
      <c r="I35" s="1">
        <v>47.78</v>
      </c>
      <c r="O35" s="1">
        <v>71.53</v>
      </c>
      <c r="P35" s="119"/>
      <c r="Q35" s="119"/>
      <c r="R35" s="119">
        <v>49.78</v>
      </c>
      <c r="S35" s="119">
        <v>61.87</v>
      </c>
      <c r="T35" s="119">
        <v>72.67</v>
      </c>
      <c r="U35" s="119">
        <v>62.51</v>
      </c>
      <c r="AB35" s="1">
        <v>74</v>
      </c>
      <c r="AC35" s="1">
        <v>52.27</v>
      </c>
      <c r="AK35" s="119"/>
      <c r="AL35" s="119"/>
      <c r="AM35" s="119"/>
      <c r="AN35" s="119">
        <v>63.8</v>
      </c>
      <c r="AO35" s="119"/>
      <c r="AQ35" s="202"/>
      <c r="AR35" s="74"/>
      <c r="AS35" s="142">
        <f>LARGE(F35:AR35,1)</f>
        <v>74</v>
      </c>
      <c r="AT35" s="7">
        <f>LARGE(F35:AR35,2)</f>
        <v>72.67</v>
      </c>
      <c r="AU35" s="7">
        <f>LARGE(F35:AR35,3)</f>
        <v>71.53</v>
      </c>
      <c r="AV35" s="8">
        <f>SUM(AS35:AU35)/3</f>
        <v>72.73333333333333</v>
      </c>
      <c r="AW35" s="39">
        <f>COUNTA(F35:AR35)</f>
        <v>11</v>
      </c>
    </row>
    <row r="36" spans="1:49" s="1" customFormat="1" ht="12.75">
      <c r="A36" s="9">
        <v>34</v>
      </c>
      <c r="B36" s="26" t="s">
        <v>442</v>
      </c>
      <c r="C36" s="27" t="s">
        <v>521</v>
      </c>
      <c r="D36" s="59" t="s">
        <v>78</v>
      </c>
      <c r="E36" s="19" t="s">
        <v>10</v>
      </c>
      <c r="F36" s="88"/>
      <c r="K36" s="1">
        <v>67.2</v>
      </c>
      <c r="N36" s="1">
        <v>64.44</v>
      </c>
      <c r="P36" s="119"/>
      <c r="Q36" s="119">
        <v>70</v>
      </c>
      <c r="R36" s="119"/>
      <c r="S36" s="119"/>
      <c r="T36" s="119"/>
      <c r="U36" s="119"/>
      <c r="V36" s="1">
        <v>68.67</v>
      </c>
      <c r="Z36" s="1">
        <v>72.8</v>
      </c>
      <c r="AC36" s="1">
        <v>55.38</v>
      </c>
      <c r="AG36" s="1">
        <v>74.76</v>
      </c>
      <c r="AK36" s="119"/>
      <c r="AL36" s="119"/>
      <c r="AM36" s="119"/>
      <c r="AN36" s="119"/>
      <c r="AO36" s="119"/>
      <c r="AQ36" s="202"/>
      <c r="AR36" s="74"/>
      <c r="AS36" s="142">
        <f>LARGE(F36:AR36,1)</f>
        <v>74.76</v>
      </c>
      <c r="AT36" s="7">
        <f>LARGE(F36:AR36,2)</f>
        <v>72.8</v>
      </c>
      <c r="AU36" s="7">
        <f>LARGE(F36:AR36,3)</f>
        <v>70</v>
      </c>
      <c r="AV36" s="8">
        <f>SUM(AS36:AU36)/3</f>
        <v>72.52</v>
      </c>
      <c r="AW36" s="39">
        <f>COUNTA(F36:AR36)</f>
        <v>7</v>
      </c>
    </row>
    <row r="37" spans="1:49" s="1" customFormat="1" ht="12.75">
      <c r="A37" s="9">
        <v>35</v>
      </c>
      <c r="B37" s="26" t="s">
        <v>442</v>
      </c>
      <c r="C37" s="27" t="s">
        <v>594</v>
      </c>
      <c r="D37" s="59" t="s">
        <v>595</v>
      </c>
      <c r="E37" s="19" t="s">
        <v>15</v>
      </c>
      <c r="F37" s="88"/>
      <c r="J37" s="1">
        <v>54.76</v>
      </c>
      <c r="L37" s="1">
        <v>60.58</v>
      </c>
      <c r="P37" s="119"/>
      <c r="Q37" s="119"/>
      <c r="R37" s="119"/>
      <c r="S37" s="119"/>
      <c r="T37" s="119"/>
      <c r="U37" s="119"/>
      <c r="V37" s="1">
        <v>77.33</v>
      </c>
      <c r="AK37" s="119">
        <v>73.33</v>
      </c>
      <c r="AL37" s="119"/>
      <c r="AM37" s="119"/>
      <c r="AN37" s="119"/>
      <c r="AO37" s="119"/>
      <c r="AP37" s="1">
        <v>66.67</v>
      </c>
      <c r="AQ37" s="202"/>
      <c r="AR37" s="74"/>
      <c r="AS37" s="142">
        <f>LARGE(F37:AR37,1)</f>
        <v>77.33</v>
      </c>
      <c r="AT37" s="7">
        <f>LARGE(F37:AR37,2)</f>
        <v>73.33</v>
      </c>
      <c r="AU37" s="7">
        <f>LARGE(F37:AR37,3)</f>
        <v>66.67</v>
      </c>
      <c r="AV37" s="8">
        <f>SUM(AS37:AU37)/3</f>
        <v>72.44333333333333</v>
      </c>
      <c r="AW37" s="39">
        <f>COUNTA(F37:AR37)</f>
        <v>5</v>
      </c>
    </row>
    <row r="38" spans="1:49" s="1" customFormat="1" ht="12.75">
      <c r="A38" s="9">
        <v>36</v>
      </c>
      <c r="B38" s="26" t="s">
        <v>442</v>
      </c>
      <c r="C38" s="27" t="s">
        <v>351</v>
      </c>
      <c r="D38" s="59" t="s">
        <v>289</v>
      </c>
      <c r="E38" s="19" t="s">
        <v>10</v>
      </c>
      <c r="F38" s="88"/>
      <c r="O38" s="1">
        <v>68.96</v>
      </c>
      <c r="P38" s="119"/>
      <c r="Q38" s="119"/>
      <c r="R38" s="119">
        <v>72.18</v>
      </c>
      <c r="S38" s="156"/>
      <c r="T38" s="119"/>
      <c r="U38" s="119"/>
      <c r="V38" s="1">
        <v>70.89</v>
      </c>
      <c r="AB38" s="1">
        <v>67.33</v>
      </c>
      <c r="AF38" s="1">
        <v>74</v>
      </c>
      <c r="AK38" s="119"/>
      <c r="AL38" s="119"/>
      <c r="AM38" s="119"/>
      <c r="AN38" s="119">
        <v>67.02</v>
      </c>
      <c r="AO38" s="119"/>
      <c r="AP38" s="1">
        <v>64.44</v>
      </c>
      <c r="AQ38" s="202"/>
      <c r="AR38" s="74"/>
      <c r="AS38" s="142">
        <f>LARGE(F38:AR38,1)</f>
        <v>74</v>
      </c>
      <c r="AT38" s="7">
        <f>LARGE(F38:AR38,2)</f>
        <v>72.18</v>
      </c>
      <c r="AU38" s="7">
        <f>LARGE(F38:AR38,3)</f>
        <v>70.89</v>
      </c>
      <c r="AV38" s="8">
        <f>SUM(AS38:AU38)/3</f>
        <v>72.35666666666667</v>
      </c>
      <c r="AW38" s="39">
        <f>COUNTA(F38:AR38)</f>
        <v>7</v>
      </c>
    </row>
    <row r="39" spans="1:49" s="1" customFormat="1" ht="12.75">
      <c r="A39" s="9">
        <v>37</v>
      </c>
      <c r="B39" s="26" t="s">
        <v>442</v>
      </c>
      <c r="C39" s="27" t="s">
        <v>77</v>
      </c>
      <c r="D39" s="59" t="s">
        <v>78</v>
      </c>
      <c r="E39" s="19" t="s">
        <v>10</v>
      </c>
      <c r="F39" s="88"/>
      <c r="G39" s="1">
        <v>60.58</v>
      </c>
      <c r="K39" s="1">
        <v>58</v>
      </c>
      <c r="O39" s="1">
        <v>59.33</v>
      </c>
      <c r="P39" s="119"/>
      <c r="Q39" s="119"/>
      <c r="R39" s="119">
        <v>72.67</v>
      </c>
      <c r="S39" s="119"/>
      <c r="T39" s="119"/>
      <c r="U39" s="119"/>
      <c r="AB39" s="1">
        <v>64.67</v>
      </c>
      <c r="AF39" s="1">
        <v>74.67</v>
      </c>
      <c r="AK39" s="119"/>
      <c r="AL39" s="119"/>
      <c r="AM39" s="119"/>
      <c r="AN39" s="119">
        <v>64.44</v>
      </c>
      <c r="AO39" s="119"/>
      <c r="AP39" s="1">
        <v>69.33</v>
      </c>
      <c r="AQ39" s="202"/>
      <c r="AR39" s="74"/>
      <c r="AS39" s="142">
        <f>LARGE(F39:AR39,1)</f>
        <v>74.67</v>
      </c>
      <c r="AT39" s="7">
        <f>LARGE(F39:AR39,2)</f>
        <v>72.67</v>
      </c>
      <c r="AU39" s="7">
        <f>LARGE(F39:AR39,3)</f>
        <v>69.33</v>
      </c>
      <c r="AV39" s="8">
        <f>SUM(AS39:AU39)/3</f>
        <v>72.22333333333334</v>
      </c>
      <c r="AW39" s="39">
        <f>COUNTA(F39:AR39)</f>
        <v>8</v>
      </c>
    </row>
    <row r="40" spans="1:49" s="1" customFormat="1" ht="12.75">
      <c r="A40" s="9">
        <v>38</v>
      </c>
      <c r="B40" s="26" t="s">
        <v>442</v>
      </c>
      <c r="C40" s="27" t="s">
        <v>291</v>
      </c>
      <c r="D40" s="59" t="s">
        <v>208</v>
      </c>
      <c r="E40" s="19" t="s">
        <v>10</v>
      </c>
      <c r="F40" s="88">
        <v>62.22</v>
      </c>
      <c r="K40" s="1">
        <v>78.67</v>
      </c>
      <c r="P40" s="119"/>
      <c r="Q40" s="119"/>
      <c r="R40" s="119"/>
      <c r="S40" s="119"/>
      <c r="T40" s="119"/>
      <c r="U40" s="119"/>
      <c r="V40" s="1">
        <v>65.09</v>
      </c>
      <c r="AF40" s="1">
        <v>72.67</v>
      </c>
      <c r="AK40" s="119"/>
      <c r="AL40" s="119"/>
      <c r="AM40" s="119"/>
      <c r="AN40" s="119"/>
      <c r="AO40" s="119"/>
      <c r="AQ40" s="202"/>
      <c r="AR40" s="74"/>
      <c r="AS40" s="142">
        <f>LARGE(F40:AR40,1)</f>
        <v>78.67</v>
      </c>
      <c r="AT40" s="7">
        <f>LARGE(F40:AR40,2)</f>
        <v>72.67</v>
      </c>
      <c r="AU40" s="7">
        <f>LARGE(F40:AR40,3)</f>
        <v>65.09</v>
      </c>
      <c r="AV40" s="8">
        <f>SUM(AS40:AU40)/3</f>
        <v>72.14333333333333</v>
      </c>
      <c r="AW40" s="39">
        <f>COUNTA(F40:AR40)</f>
        <v>4</v>
      </c>
    </row>
    <row r="41" spans="1:49" s="1" customFormat="1" ht="12.75">
      <c r="A41" s="9">
        <v>39</v>
      </c>
      <c r="B41" s="26" t="s">
        <v>442</v>
      </c>
      <c r="C41" s="27" t="s">
        <v>70</v>
      </c>
      <c r="D41" s="59" t="s">
        <v>178</v>
      </c>
      <c r="E41" s="19" t="s">
        <v>10</v>
      </c>
      <c r="F41" s="88">
        <v>59.29</v>
      </c>
      <c r="I41" s="1">
        <v>51.6</v>
      </c>
      <c r="O41" s="1">
        <v>69.33</v>
      </c>
      <c r="P41" s="119"/>
      <c r="Q41" s="119"/>
      <c r="R41" s="119">
        <v>57.24</v>
      </c>
      <c r="S41" s="119">
        <v>53.49</v>
      </c>
      <c r="T41" s="119">
        <v>61.22</v>
      </c>
      <c r="U41" s="119">
        <v>56.71</v>
      </c>
      <c r="AB41" s="1">
        <v>73.33</v>
      </c>
      <c r="AC41" s="1">
        <v>62.67</v>
      </c>
      <c r="AK41" s="119"/>
      <c r="AL41" s="119"/>
      <c r="AM41" s="119"/>
      <c r="AN41" s="119">
        <v>72</v>
      </c>
      <c r="AO41" s="119"/>
      <c r="AQ41" s="202"/>
      <c r="AR41" s="74"/>
      <c r="AS41" s="142">
        <f>LARGE(F41:AR41,1)</f>
        <v>73.33</v>
      </c>
      <c r="AT41" s="7">
        <f>LARGE(F41:AR41,2)</f>
        <v>72</v>
      </c>
      <c r="AU41" s="7">
        <f>LARGE(F41:AR41,3)</f>
        <v>69.33</v>
      </c>
      <c r="AV41" s="8">
        <f>SUM(AS41:AU41)/3</f>
        <v>71.55333333333333</v>
      </c>
      <c r="AW41" s="39">
        <f>COUNTA(F41:AR41)</f>
        <v>10</v>
      </c>
    </row>
    <row r="42" spans="1:49" s="1" customFormat="1" ht="12.75">
      <c r="A42" s="9">
        <v>40</v>
      </c>
      <c r="B42" s="26" t="s">
        <v>442</v>
      </c>
      <c r="C42" s="27" t="s">
        <v>28</v>
      </c>
      <c r="D42" s="59" t="s">
        <v>29</v>
      </c>
      <c r="E42" s="19" t="s">
        <v>10</v>
      </c>
      <c r="F42" s="88"/>
      <c r="I42" s="1">
        <v>63.47</v>
      </c>
      <c r="P42" s="119">
        <v>70.31</v>
      </c>
      <c r="Q42" s="119"/>
      <c r="R42" s="119"/>
      <c r="S42" s="119"/>
      <c r="T42" s="119"/>
      <c r="U42" s="119"/>
      <c r="Z42" s="1">
        <v>73.33</v>
      </c>
      <c r="AC42" s="1">
        <v>67.67</v>
      </c>
      <c r="AK42" s="119"/>
      <c r="AL42" s="119"/>
      <c r="AM42" s="119"/>
      <c r="AN42" s="119"/>
      <c r="AO42" s="119"/>
      <c r="AQ42" s="202"/>
      <c r="AR42" s="74"/>
      <c r="AS42" s="142">
        <f>LARGE(F42:AR42,1)</f>
        <v>73.33</v>
      </c>
      <c r="AT42" s="7">
        <f>LARGE(F42:AR42,2)</f>
        <v>70.31</v>
      </c>
      <c r="AU42" s="7">
        <f>LARGE(F42:AR42,3)</f>
        <v>67.67</v>
      </c>
      <c r="AV42" s="8">
        <f>SUM(AS42:AU42)/3</f>
        <v>70.43666666666667</v>
      </c>
      <c r="AW42" s="39">
        <f>COUNTA(F42:AR42)</f>
        <v>4</v>
      </c>
    </row>
    <row r="43" spans="1:49" s="21" customFormat="1" ht="12.75">
      <c r="A43" s="9">
        <v>41</v>
      </c>
      <c r="B43" s="26" t="s">
        <v>442</v>
      </c>
      <c r="C43" s="27" t="s">
        <v>396</v>
      </c>
      <c r="D43" s="59" t="s">
        <v>65</v>
      </c>
      <c r="E43" s="19" t="s">
        <v>15</v>
      </c>
      <c r="F43" s="88"/>
      <c r="J43" s="21">
        <v>66</v>
      </c>
      <c r="L43" s="21">
        <v>64.44</v>
      </c>
      <c r="P43" s="120"/>
      <c r="Q43" s="120"/>
      <c r="R43" s="120"/>
      <c r="S43" s="120"/>
      <c r="T43" s="120"/>
      <c r="U43" s="120"/>
      <c r="X43" s="21">
        <v>69.6</v>
      </c>
      <c r="Y43" s="21">
        <v>58.64</v>
      </c>
      <c r="AA43" s="21">
        <v>71.33</v>
      </c>
      <c r="AK43" s="120">
        <v>63.16</v>
      </c>
      <c r="AL43" s="120"/>
      <c r="AM43" s="120">
        <v>69</v>
      </c>
      <c r="AN43" s="120"/>
      <c r="AO43" s="120"/>
      <c r="AQ43" s="204"/>
      <c r="AR43" s="139"/>
      <c r="AS43" s="142">
        <f>LARGE(F43:AR43,1)</f>
        <v>71.33</v>
      </c>
      <c r="AT43" s="7">
        <f>LARGE(F43:AR43,2)</f>
        <v>69.6</v>
      </c>
      <c r="AU43" s="7">
        <f>LARGE(F43:AR43,3)</f>
        <v>69</v>
      </c>
      <c r="AV43" s="8">
        <f>SUM(AS43:AU43)/3</f>
        <v>69.97666666666667</v>
      </c>
      <c r="AW43" s="39">
        <f>COUNTA(F43:AR43)</f>
        <v>7</v>
      </c>
    </row>
    <row r="44" spans="1:49" s="1" customFormat="1" ht="12.75">
      <c r="A44" s="9">
        <v>42</v>
      </c>
      <c r="B44" s="26" t="s">
        <v>442</v>
      </c>
      <c r="C44" s="36" t="s">
        <v>283</v>
      </c>
      <c r="D44" s="67" t="s">
        <v>44</v>
      </c>
      <c r="E44" s="22" t="s">
        <v>22</v>
      </c>
      <c r="F44" s="90"/>
      <c r="J44" s="1">
        <v>65.33</v>
      </c>
      <c r="L44" s="1">
        <v>55.8</v>
      </c>
      <c r="N44" s="1">
        <v>62</v>
      </c>
      <c r="P44" s="119"/>
      <c r="Q44" s="119">
        <v>68.67</v>
      </c>
      <c r="R44" s="119"/>
      <c r="S44" s="119"/>
      <c r="T44" s="119"/>
      <c r="U44" s="119"/>
      <c r="AK44" s="119">
        <v>73.33</v>
      </c>
      <c r="AL44" s="119"/>
      <c r="AM44" s="119">
        <v>64.67</v>
      </c>
      <c r="AN44" s="119"/>
      <c r="AO44" s="119"/>
      <c r="AQ44" s="202"/>
      <c r="AR44" s="74">
        <v>67.02</v>
      </c>
      <c r="AS44" s="142">
        <f>LARGE(F44:AR44,1)</f>
        <v>73.33</v>
      </c>
      <c r="AT44" s="7">
        <f>LARGE(F44:AR44,2)</f>
        <v>68.67</v>
      </c>
      <c r="AU44" s="7">
        <f>LARGE(F44:AR44,3)</f>
        <v>67.02</v>
      </c>
      <c r="AV44" s="8">
        <f>SUM(AS44:AU44)/3</f>
        <v>69.67333333333333</v>
      </c>
      <c r="AW44" s="39">
        <f>COUNTA(F44:AR44)</f>
        <v>7</v>
      </c>
    </row>
    <row r="45" spans="1:49" s="1" customFormat="1" ht="12.75">
      <c r="A45" s="9">
        <v>43</v>
      </c>
      <c r="B45" s="26" t="s">
        <v>442</v>
      </c>
      <c r="C45" s="27" t="s">
        <v>42</v>
      </c>
      <c r="D45" s="59" t="s">
        <v>43</v>
      </c>
      <c r="E45" s="19" t="s">
        <v>10</v>
      </c>
      <c r="F45" s="88"/>
      <c r="O45" s="1">
        <v>78</v>
      </c>
      <c r="P45" s="119"/>
      <c r="Q45" s="119"/>
      <c r="R45" s="119">
        <v>69.33</v>
      </c>
      <c r="S45" s="119"/>
      <c r="T45" s="119"/>
      <c r="U45" s="119"/>
      <c r="AF45" s="1">
        <v>52.2</v>
      </c>
      <c r="AK45" s="119"/>
      <c r="AL45" s="119"/>
      <c r="AM45" s="119"/>
      <c r="AN45" s="119">
        <v>61.22</v>
      </c>
      <c r="AO45" s="119"/>
      <c r="AQ45" s="202"/>
      <c r="AR45" s="74"/>
      <c r="AS45" s="142">
        <f>LARGE(F45:AR45,1)</f>
        <v>78</v>
      </c>
      <c r="AT45" s="7">
        <f>LARGE(F45:AR45,2)</f>
        <v>69.33</v>
      </c>
      <c r="AU45" s="7">
        <f>LARGE(F45:AR45,3)</f>
        <v>61.22</v>
      </c>
      <c r="AV45" s="8">
        <f>SUM(AS45:AU45)/3</f>
        <v>69.51666666666667</v>
      </c>
      <c r="AW45" s="39">
        <f>COUNTA(F45:AR45)</f>
        <v>4</v>
      </c>
    </row>
    <row r="46" spans="1:49" s="1" customFormat="1" ht="12.75">
      <c r="A46" s="9">
        <v>44</v>
      </c>
      <c r="B46" s="26" t="s">
        <v>442</v>
      </c>
      <c r="C46" s="27" t="s">
        <v>40</v>
      </c>
      <c r="D46" s="59" t="s">
        <v>208</v>
      </c>
      <c r="E46" s="19" t="s">
        <v>10</v>
      </c>
      <c r="F46" s="88"/>
      <c r="H46" s="1">
        <v>66</v>
      </c>
      <c r="P46" s="119"/>
      <c r="Q46" s="119"/>
      <c r="R46" s="119"/>
      <c r="S46" s="119"/>
      <c r="T46" s="119"/>
      <c r="U46" s="119"/>
      <c r="AB46" s="1">
        <v>68</v>
      </c>
      <c r="AK46" s="119"/>
      <c r="AL46" s="119">
        <v>72</v>
      </c>
      <c r="AM46" s="119"/>
      <c r="AN46" s="119"/>
      <c r="AO46" s="119"/>
      <c r="AQ46" s="202">
        <v>57.36</v>
      </c>
      <c r="AR46" s="74"/>
      <c r="AS46" s="142">
        <f>LARGE(F46:AR46,1)</f>
        <v>72</v>
      </c>
      <c r="AT46" s="7">
        <f>LARGE(F46:AR46,2)</f>
        <v>68</v>
      </c>
      <c r="AU46" s="7">
        <f>LARGE(F46:AR46,3)</f>
        <v>66</v>
      </c>
      <c r="AV46" s="8">
        <f>SUM(AS46:AU46)/3</f>
        <v>68.66666666666667</v>
      </c>
      <c r="AW46" s="39">
        <f>COUNTA(F46:AR46)</f>
        <v>4</v>
      </c>
    </row>
    <row r="47" spans="1:49" s="1" customFormat="1" ht="12.75">
      <c r="A47" s="9">
        <v>45</v>
      </c>
      <c r="B47" s="26" t="s">
        <v>442</v>
      </c>
      <c r="C47" s="27" t="s">
        <v>141</v>
      </c>
      <c r="D47" s="59" t="s">
        <v>700</v>
      </c>
      <c r="E47" s="19" t="s">
        <v>25</v>
      </c>
      <c r="F47" s="88"/>
      <c r="P47" s="119"/>
      <c r="Q47" s="119"/>
      <c r="R47" s="119"/>
      <c r="S47" s="119"/>
      <c r="T47" s="119"/>
      <c r="U47" s="119"/>
      <c r="X47" s="1">
        <v>74</v>
      </c>
      <c r="AA47" s="1">
        <v>63.8</v>
      </c>
      <c r="AI47" s="1">
        <v>64</v>
      </c>
      <c r="AJ47" s="1">
        <v>66.67</v>
      </c>
      <c r="AK47" s="119"/>
      <c r="AL47" s="119"/>
      <c r="AM47" s="119"/>
      <c r="AN47" s="119"/>
      <c r="AO47" s="119"/>
      <c r="AQ47" s="202"/>
      <c r="AR47" s="74"/>
      <c r="AS47" s="142">
        <f>LARGE(F47:AR47,1)</f>
        <v>74</v>
      </c>
      <c r="AT47" s="7">
        <f>LARGE(F47:AR47,2)</f>
        <v>66.67</v>
      </c>
      <c r="AU47" s="7">
        <f>LARGE(F47:AR47,3)</f>
        <v>64</v>
      </c>
      <c r="AV47" s="8">
        <f>SUM(AS47:AU47)/3</f>
        <v>68.22333333333334</v>
      </c>
      <c r="AW47" s="39">
        <f>COUNTA(F47:AR47)</f>
        <v>4</v>
      </c>
    </row>
    <row r="48" spans="1:49" s="21" customFormat="1" ht="12.75">
      <c r="A48" s="9">
        <v>46</v>
      </c>
      <c r="B48" s="26" t="s">
        <v>442</v>
      </c>
      <c r="C48" s="27" t="s">
        <v>26</v>
      </c>
      <c r="D48" s="59" t="s">
        <v>27</v>
      </c>
      <c r="E48" s="19" t="s">
        <v>10</v>
      </c>
      <c r="F48" s="88"/>
      <c r="H48" s="21">
        <v>58</v>
      </c>
      <c r="I48" s="21">
        <v>59.11</v>
      </c>
      <c r="P48" s="120"/>
      <c r="Q48" s="120"/>
      <c r="R48" s="120"/>
      <c r="S48" s="120"/>
      <c r="T48" s="120"/>
      <c r="U48" s="120"/>
      <c r="AB48" s="21">
        <v>62.51</v>
      </c>
      <c r="AC48" s="21">
        <v>55.42</v>
      </c>
      <c r="AH48" s="21">
        <v>67.33</v>
      </c>
      <c r="AK48" s="120"/>
      <c r="AL48" s="120">
        <v>66.38</v>
      </c>
      <c r="AM48" s="120"/>
      <c r="AN48" s="120">
        <v>70.67</v>
      </c>
      <c r="AO48" s="120"/>
      <c r="AP48" s="21">
        <v>58.49</v>
      </c>
      <c r="AQ48" s="204">
        <v>52.84</v>
      </c>
      <c r="AR48" s="139"/>
      <c r="AS48" s="142">
        <f>LARGE(F48:AR48,1)</f>
        <v>70.67</v>
      </c>
      <c r="AT48" s="7">
        <f>LARGE(F48:AR48,2)</f>
        <v>67.33</v>
      </c>
      <c r="AU48" s="7">
        <f>LARGE(F48:AR48,3)</f>
        <v>66.38</v>
      </c>
      <c r="AV48" s="8">
        <f>SUM(AS48:AU48)/3</f>
        <v>68.12666666666667</v>
      </c>
      <c r="AW48" s="39">
        <f>COUNTA(F48:AR48)</f>
        <v>9</v>
      </c>
    </row>
    <row r="49" spans="1:49" s="1" customFormat="1" ht="12.75">
      <c r="A49" s="9">
        <v>47</v>
      </c>
      <c r="B49" s="26" t="s">
        <v>442</v>
      </c>
      <c r="C49" s="50" t="s">
        <v>400</v>
      </c>
      <c r="D49" s="67" t="s">
        <v>401</v>
      </c>
      <c r="E49" s="22" t="s">
        <v>15</v>
      </c>
      <c r="F49" s="90"/>
      <c r="J49" s="1">
        <v>62.51</v>
      </c>
      <c r="L49" s="1">
        <v>69.33</v>
      </c>
      <c r="P49" s="119"/>
      <c r="Q49" s="119"/>
      <c r="R49" s="119"/>
      <c r="S49" s="119"/>
      <c r="T49" s="119"/>
      <c r="U49" s="119"/>
      <c r="X49" s="1">
        <v>67.67</v>
      </c>
      <c r="AD49" s="1">
        <v>67.33</v>
      </c>
      <c r="AK49" s="119">
        <v>59.73</v>
      </c>
      <c r="AL49" s="119"/>
      <c r="AM49" s="119"/>
      <c r="AN49" s="119"/>
      <c r="AO49" s="119"/>
      <c r="AQ49" s="202"/>
      <c r="AR49" s="74"/>
      <c r="AS49" s="142">
        <f>LARGE(F49:AR49,1)</f>
        <v>69.33</v>
      </c>
      <c r="AT49" s="7">
        <f>LARGE(F49:AR49,2)</f>
        <v>67.67</v>
      </c>
      <c r="AU49" s="7">
        <f>LARGE(F49:AR49,3)</f>
        <v>67.33</v>
      </c>
      <c r="AV49" s="8">
        <f>SUM(AS49:AU49)/3</f>
        <v>68.11</v>
      </c>
      <c r="AW49" s="39">
        <f>COUNTA(F49:AR49)</f>
        <v>5</v>
      </c>
    </row>
    <row r="50" spans="1:49" s="1" customFormat="1" ht="12.75">
      <c r="A50" s="9">
        <v>48</v>
      </c>
      <c r="B50" s="26" t="s">
        <v>442</v>
      </c>
      <c r="C50" s="27" t="s">
        <v>100</v>
      </c>
      <c r="D50" s="59" t="s">
        <v>32</v>
      </c>
      <c r="E50" s="19" t="s">
        <v>10</v>
      </c>
      <c r="F50" s="88"/>
      <c r="G50" s="1">
        <v>64.67</v>
      </c>
      <c r="H50" s="1">
        <v>63.47</v>
      </c>
      <c r="P50" s="119"/>
      <c r="Q50" s="119"/>
      <c r="R50" s="119"/>
      <c r="S50" s="119"/>
      <c r="T50" s="119"/>
      <c r="U50" s="119"/>
      <c r="Z50" s="1">
        <v>52.27</v>
      </c>
      <c r="AB50" s="1">
        <v>68.67</v>
      </c>
      <c r="AC50" s="1">
        <v>68.31</v>
      </c>
      <c r="AE50" s="1">
        <v>58</v>
      </c>
      <c r="AK50" s="119"/>
      <c r="AL50" s="119">
        <v>60</v>
      </c>
      <c r="AM50" s="119"/>
      <c r="AN50" s="119">
        <v>54.13</v>
      </c>
      <c r="AO50" s="119"/>
      <c r="AP50" s="1">
        <v>67.02</v>
      </c>
      <c r="AQ50" s="202">
        <v>59.11</v>
      </c>
      <c r="AR50" s="74"/>
      <c r="AS50" s="142">
        <f>LARGE(F50:AR50,1)</f>
        <v>68.67</v>
      </c>
      <c r="AT50" s="7">
        <f>LARGE(F50:AR50,2)</f>
        <v>68.31</v>
      </c>
      <c r="AU50" s="7">
        <f>LARGE(F50:AR50,3)</f>
        <v>67.02</v>
      </c>
      <c r="AV50" s="8">
        <f>SUM(AS50:AU50)/3</f>
        <v>68</v>
      </c>
      <c r="AW50" s="39">
        <f>COUNTA(F50:AR50)</f>
        <v>10</v>
      </c>
    </row>
    <row r="51" spans="1:49" s="1" customFormat="1" ht="12.75">
      <c r="A51" s="9">
        <v>49</v>
      </c>
      <c r="B51" s="26" t="s">
        <v>442</v>
      </c>
      <c r="C51" s="27" t="s">
        <v>201</v>
      </c>
      <c r="D51" s="59" t="s">
        <v>96</v>
      </c>
      <c r="E51" s="19" t="s">
        <v>15</v>
      </c>
      <c r="F51" s="88"/>
      <c r="J51" s="1">
        <v>68.67</v>
      </c>
      <c r="L51" s="1">
        <v>67.02</v>
      </c>
      <c r="P51" s="119"/>
      <c r="Q51" s="119">
        <v>68</v>
      </c>
      <c r="R51" s="119"/>
      <c r="S51" s="119"/>
      <c r="T51" s="119"/>
      <c r="U51" s="119"/>
      <c r="AK51" s="119">
        <v>67.02</v>
      </c>
      <c r="AL51" s="119"/>
      <c r="AM51" s="119"/>
      <c r="AN51" s="119"/>
      <c r="AO51" s="119"/>
      <c r="AQ51" s="202"/>
      <c r="AR51" s="74"/>
      <c r="AS51" s="142">
        <f>LARGE(F51:AR51,1)</f>
        <v>68.67</v>
      </c>
      <c r="AT51" s="7">
        <f>LARGE(F51:AR51,2)</f>
        <v>68</v>
      </c>
      <c r="AU51" s="7">
        <f>LARGE(F51:AR51,3)</f>
        <v>67.02</v>
      </c>
      <c r="AV51" s="8">
        <f>SUM(AS51:AU51)/3</f>
        <v>67.89666666666666</v>
      </c>
      <c r="AW51" s="39">
        <f>COUNTA(F51:AR51)</f>
        <v>4</v>
      </c>
    </row>
    <row r="52" spans="1:49" s="1" customFormat="1" ht="12.75">
      <c r="A52" s="9">
        <v>50</v>
      </c>
      <c r="B52" s="26" t="s">
        <v>442</v>
      </c>
      <c r="C52" s="27" t="s">
        <v>337</v>
      </c>
      <c r="D52" s="59" t="s">
        <v>281</v>
      </c>
      <c r="E52" s="19" t="s">
        <v>10</v>
      </c>
      <c r="F52" s="88"/>
      <c r="G52" s="1">
        <v>69.33</v>
      </c>
      <c r="H52" s="1">
        <v>64.67</v>
      </c>
      <c r="P52" s="119"/>
      <c r="Q52" s="119"/>
      <c r="R52" s="119"/>
      <c r="S52" s="119">
        <v>64</v>
      </c>
      <c r="T52" s="119">
        <v>66.67</v>
      </c>
      <c r="U52" s="119">
        <v>65.33</v>
      </c>
      <c r="Z52" s="1">
        <v>61.87</v>
      </c>
      <c r="AC52" s="1">
        <v>51.02</v>
      </c>
      <c r="AG52" s="1">
        <v>51.64</v>
      </c>
      <c r="AK52" s="119"/>
      <c r="AL52" s="119"/>
      <c r="AM52" s="119"/>
      <c r="AN52" s="119"/>
      <c r="AO52" s="119"/>
      <c r="AQ52" s="202"/>
      <c r="AR52" s="74"/>
      <c r="AS52" s="142">
        <f>LARGE(F52:AR52,1)</f>
        <v>69.33</v>
      </c>
      <c r="AT52" s="7">
        <f>LARGE(F52:AR52,2)</f>
        <v>66.67</v>
      </c>
      <c r="AU52" s="7">
        <f>LARGE(F52:AR52,3)</f>
        <v>65.33</v>
      </c>
      <c r="AV52" s="8">
        <f>SUM(AS52:AU52)/3</f>
        <v>67.11</v>
      </c>
      <c r="AW52" s="39">
        <f>COUNTA(F52:AR52)</f>
        <v>8</v>
      </c>
    </row>
    <row r="53" spans="1:49" s="1" customFormat="1" ht="12.75">
      <c r="A53" s="9">
        <v>51</v>
      </c>
      <c r="B53" s="26" t="s">
        <v>442</v>
      </c>
      <c r="C53" s="27" t="s">
        <v>232</v>
      </c>
      <c r="D53" s="59" t="s">
        <v>17</v>
      </c>
      <c r="E53" s="19" t="s">
        <v>10</v>
      </c>
      <c r="F53" s="88"/>
      <c r="P53" s="119"/>
      <c r="Q53" s="119">
        <v>72</v>
      </c>
      <c r="R53" s="119"/>
      <c r="S53" s="119"/>
      <c r="T53" s="119"/>
      <c r="U53" s="119"/>
      <c r="AK53" s="119"/>
      <c r="AL53" s="119"/>
      <c r="AM53" s="119"/>
      <c r="AN53" s="119">
        <v>75.33</v>
      </c>
      <c r="AO53" s="119"/>
      <c r="AQ53" s="202"/>
      <c r="AR53" s="74">
        <v>53.51</v>
      </c>
      <c r="AS53" s="142">
        <f>LARGE(F53:AR53,1)</f>
        <v>75.33</v>
      </c>
      <c r="AT53" s="7">
        <f>LARGE(F53:AR53,2)</f>
        <v>72</v>
      </c>
      <c r="AU53" s="7">
        <f>LARGE(F53:AR53,3)</f>
        <v>53.51</v>
      </c>
      <c r="AV53" s="8">
        <f>SUM(AS53:AU53)/3</f>
        <v>66.94666666666666</v>
      </c>
      <c r="AW53" s="39">
        <f>COUNTA(F53:AR53)</f>
        <v>3</v>
      </c>
    </row>
    <row r="54" spans="1:49" s="1" customFormat="1" ht="12.75">
      <c r="A54" s="9">
        <v>52</v>
      </c>
      <c r="B54" s="26" t="s">
        <v>442</v>
      </c>
      <c r="C54" s="27" t="s">
        <v>23</v>
      </c>
      <c r="D54" s="59" t="s">
        <v>47</v>
      </c>
      <c r="E54" s="19" t="s">
        <v>25</v>
      </c>
      <c r="F54" s="88"/>
      <c r="P54" s="119"/>
      <c r="Q54" s="119"/>
      <c r="R54" s="119"/>
      <c r="S54" s="119"/>
      <c r="T54" s="119"/>
      <c r="U54" s="119"/>
      <c r="X54" s="1">
        <v>68</v>
      </c>
      <c r="Y54" s="1">
        <v>57.87</v>
      </c>
      <c r="AA54" s="1">
        <v>64.71</v>
      </c>
      <c r="AI54" s="1">
        <v>68</v>
      </c>
      <c r="AJ54" s="1">
        <v>56.07</v>
      </c>
      <c r="AK54" s="119"/>
      <c r="AL54" s="119"/>
      <c r="AM54" s="119"/>
      <c r="AN54" s="119"/>
      <c r="AO54" s="119"/>
      <c r="AQ54" s="202"/>
      <c r="AR54" s="74"/>
      <c r="AS54" s="142">
        <f>LARGE(F54:AR54,1)</f>
        <v>68</v>
      </c>
      <c r="AT54" s="7">
        <f>LARGE(F54:AR54,2)</f>
        <v>68</v>
      </c>
      <c r="AU54" s="7">
        <f>LARGE(F54:AR54,3)</f>
        <v>64.71</v>
      </c>
      <c r="AV54" s="8">
        <f>SUM(AS54:AU54)/3</f>
        <v>66.90333333333332</v>
      </c>
      <c r="AW54" s="39">
        <f>COUNTA(F54:AR54)</f>
        <v>5</v>
      </c>
    </row>
    <row r="55" spans="1:49" s="21" customFormat="1" ht="12.75">
      <c r="A55" s="9">
        <v>53</v>
      </c>
      <c r="B55" s="26" t="s">
        <v>442</v>
      </c>
      <c r="C55" s="27" t="s">
        <v>20</v>
      </c>
      <c r="D55" s="59" t="s">
        <v>21</v>
      </c>
      <c r="E55" s="19" t="s">
        <v>22</v>
      </c>
      <c r="F55" s="88"/>
      <c r="H55" s="21">
        <v>67.2</v>
      </c>
      <c r="I55" s="21">
        <v>59.29</v>
      </c>
      <c r="P55" s="120"/>
      <c r="Q55" s="120"/>
      <c r="R55" s="120"/>
      <c r="S55" s="120">
        <v>58.49</v>
      </c>
      <c r="T55" s="120">
        <v>69.33</v>
      </c>
      <c r="U55" s="120">
        <v>57.36</v>
      </c>
      <c r="AC55" s="21">
        <v>61.87</v>
      </c>
      <c r="AI55" s="21">
        <v>59.29</v>
      </c>
      <c r="AK55" s="120"/>
      <c r="AL55" s="120"/>
      <c r="AM55" s="120"/>
      <c r="AN55" s="120">
        <v>63.8</v>
      </c>
      <c r="AO55" s="120"/>
      <c r="AQ55" s="204">
        <v>52.2</v>
      </c>
      <c r="AR55" s="139">
        <v>45.6</v>
      </c>
      <c r="AS55" s="142">
        <f>LARGE(F55:AR55,1)</f>
        <v>69.33</v>
      </c>
      <c r="AT55" s="7">
        <f>LARGE(F55:AR55,2)</f>
        <v>67.2</v>
      </c>
      <c r="AU55" s="7">
        <f>LARGE(F55:AR55,3)</f>
        <v>63.8</v>
      </c>
      <c r="AV55" s="8">
        <f>SUM(AS55:AU55)/3</f>
        <v>66.77666666666666</v>
      </c>
      <c r="AW55" s="39">
        <f>COUNTA(F55:AR55)</f>
        <v>10</v>
      </c>
    </row>
    <row r="56" spans="1:49" s="1" customFormat="1" ht="12.75">
      <c r="A56" s="9">
        <v>54</v>
      </c>
      <c r="B56" s="26" t="s">
        <v>442</v>
      </c>
      <c r="C56" s="30" t="s">
        <v>120</v>
      </c>
      <c r="D56" s="59" t="s">
        <v>121</v>
      </c>
      <c r="E56" s="19" t="s">
        <v>15</v>
      </c>
      <c r="F56" s="88"/>
      <c r="P56" s="119"/>
      <c r="Q56" s="119"/>
      <c r="R56" s="119"/>
      <c r="S56" s="119">
        <v>47.96</v>
      </c>
      <c r="T56" s="119">
        <v>43.82</v>
      </c>
      <c r="U56" s="119">
        <v>40</v>
      </c>
      <c r="Y56" s="1">
        <v>62.67</v>
      </c>
      <c r="AA56" s="1">
        <v>75.33</v>
      </c>
      <c r="AC56" s="1">
        <v>62</v>
      </c>
      <c r="AK56" s="119"/>
      <c r="AL56" s="119"/>
      <c r="AM56" s="119"/>
      <c r="AN56" s="119"/>
      <c r="AO56" s="119"/>
      <c r="AQ56" s="202"/>
      <c r="AR56" s="74"/>
      <c r="AS56" s="142">
        <f>LARGE(F56:AR56,1)</f>
        <v>75.33</v>
      </c>
      <c r="AT56" s="7">
        <f>LARGE(F56:AR56,2)</f>
        <v>62.67</v>
      </c>
      <c r="AU56" s="7">
        <f>LARGE(F56:AR56,3)</f>
        <v>62</v>
      </c>
      <c r="AV56" s="8">
        <f>SUM(AS56:AU56)/3</f>
        <v>66.66666666666667</v>
      </c>
      <c r="AW56" s="39">
        <f>COUNTA(F56:AR56)</f>
        <v>6</v>
      </c>
    </row>
    <row r="57" spans="1:49" s="1" customFormat="1" ht="12.75">
      <c r="A57" s="9">
        <v>55</v>
      </c>
      <c r="B57" s="26" t="s">
        <v>442</v>
      </c>
      <c r="C57" s="27" t="s">
        <v>199</v>
      </c>
      <c r="D57" s="59" t="s">
        <v>109</v>
      </c>
      <c r="E57" s="19" t="s">
        <v>10</v>
      </c>
      <c r="F57" s="88"/>
      <c r="P57" s="119"/>
      <c r="Q57" s="119"/>
      <c r="R57" s="119"/>
      <c r="S57" s="119"/>
      <c r="T57" s="119"/>
      <c r="U57" s="119"/>
      <c r="AH57" s="1">
        <v>69.33</v>
      </c>
      <c r="AK57" s="119"/>
      <c r="AL57" s="119">
        <v>65.73</v>
      </c>
      <c r="AM57" s="119"/>
      <c r="AN57" s="119"/>
      <c r="AO57" s="119"/>
      <c r="AP57" s="1">
        <v>64.44</v>
      </c>
      <c r="AQ57" s="202">
        <v>56.62</v>
      </c>
      <c r="AR57" s="74">
        <v>55.2</v>
      </c>
      <c r="AS57" s="142">
        <f>LARGE(F57:AR57,1)</f>
        <v>69.33</v>
      </c>
      <c r="AT57" s="7">
        <f>LARGE(F57:AR57,2)</f>
        <v>65.73</v>
      </c>
      <c r="AU57" s="7">
        <f>LARGE(F57:AR57,3)</f>
        <v>64.44</v>
      </c>
      <c r="AV57" s="8">
        <f>SUM(AS57:AU57)/3</f>
        <v>66.5</v>
      </c>
      <c r="AW57" s="39">
        <f>COUNTA(F57:AR57)</f>
        <v>5</v>
      </c>
    </row>
    <row r="58" spans="1:49" s="1" customFormat="1" ht="12.75">
      <c r="A58" s="9">
        <v>56</v>
      </c>
      <c r="B58" s="20" t="s">
        <v>442</v>
      </c>
      <c r="C58" s="36" t="s">
        <v>48</v>
      </c>
      <c r="D58" s="67" t="s">
        <v>49</v>
      </c>
      <c r="E58" s="22" t="s">
        <v>10</v>
      </c>
      <c r="F58" s="90"/>
      <c r="H58" s="1">
        <v>61.87</v>
      </c>
      <c r="P58" s="119"/>
      <c r="Q58" s="119"/>
      <c r="R58" s="119"/>
      <c r="S58" s="119">
        <v>54.13</v>
      </c>
      <c r="T58" s="119"/>
      <c r="U58" s="119"/>
      <c r="Z58" s="1">
        <v>67.33</v>
      </c>
      <c r="AE58" s="1">
        <v>70</v>
      </c>
      <c r="AK58" s="119"/>
      <c r="AL58" s="119"/>
      <c r="AM58" s="119"/>
      <c r="AN58" s="119"/>
      <c r="AO58" s="119"/>
      <c r="AQ58" s="202"/>
      <c r="AR58" s="74"/>
      <c r="AS58" s="142">
        <f>LARGE(F58:AR58,1)</f>
        <v>70</v>
      </c>
      <c r="AT58" s="7">
        <f>LARGE(F58:AR58,2)</f>
        <v>67.33</v>
      </c>
      <c r="AU58" s="7">
        <f>LARGE(F58:AR58,3)</f>
        <v>61.87</v>
      </c>
      <c r="AV58" s="8">
        <f>SUM(AS58:AU58)/3</f>
        <v>66.39999999999999</v>
      </c>
      <c r="AW58" s="39">
        <f>COUNTA(F58:AR58)</f>
        <v>4</v>
      </c>
    </row>
    <row r="59" spans="1:49" s="1" customFormat="1" ht="12.75">
      <c r="A59" s="9">
        <v>57</v>
      </c>
      <c r="B59" s="26" t="s">
        <v>442</v>
      </c>
      <c r="C59" s="27" t="s">
        <v>39</v>
      </c>
      <c r="D59" s="59" t="s">
        <v>32</v>
      </c>
      <c r="E59" s="19" t="s">
        <v>10</v>
      </c>
      <c r="F59" s="88"/>
      <c r="P59" s="119"/>
      <c r="Q59" s="119">
        <v>52.89</v>
      </c>
      <c r="R59" s="119"/>
      <c r="S59" s="119">
        <v>69.6</v>
      </c>
      <c r="T59" s="119">
        <v>68.67</v>
      </c>
      <c r="U59" s="119">
        <v>59.11</v>
      </c>
      <c r="AK59" s="119"/>
      <c r="AL59" s="119"/>
      <c r="AM59" s="119"/>
      <c r="AN59" s="119"/>
      <c r="AO59" s="119"/>
      <c r="AQ59" s="202"/>
      <c r="AR59" s="74"/>
      <c r="AS59" s="142">
        <f>LARGE(F59:AR59,1)</f>
        <v>69.6</v>
      </c>
      <c r="AT59" s="7">
        <f>LARGE(F59:AR59,2)</f>
        <v>68.67</v>
      </c>
      <c r="AU59" s="7">
        <f>LARGE(F59:AR59,3)</f>
        <v>59.11</v>
      </c>
      <c r="AV59" s="8">
        <f>SUM(AS59:AU59)/3</f>
        <v>65.79333333333334</v>
      </c>
      <c r="AW59" s="39">
        <f>COUNTA(F59:AR59)</f>
        <v>4</v>
      </c>
    </row>
    <row r="60" spans="1:49" s="1" customFormat="1" ht="12.75">
      <c r="A60" s="9">
        <v>58</v>
      </c>
      <c r="B60" s="26" t="s">
        <v>442</v>
      </c>
      <c r="C60" s="27" t="s">
        <v>250</v>
      </c>
      <c r="D60" s="59" t="s">
        <v>260</v>
      </c>
      <c r="E60" s="19" t="s">
        <v>25</v>
      </c>
      <c r="F60" s="88"/>
      <c r="P60" s="119"/>
      <c r="Q60" s="119"/>
      <c r="R60" s="119"/>
      <c r="S60" s="119"/>
      <c r="T60" s="119"/>
      <c r="U60" s="119"/>
      <c r="X60" s="1">
        <v>66</v>
      </c>
      <c r="Y60" s="1">
        <v>52.89</v>
      </c>
      <c r="AA60" s="1">
        <v>59.33</v>
      </c>
      <c r="AI60" s="1">
        <v>67.33</v>
      </c>
      <c r="AJ60" s="1">
        <v>64</v>
      </c>
      <c r="AK60" s="119"/>
      <c r="AL60" s="119"/>
      <c r="AM60" s="119"/>
      <c r="AN60" s="119"/>
      <c r="AO60" s="119"/>
      <c r="AQ60" s="202"/>
      <c r="AR60" s="74"/>
      <c r="AS60" s="142">
        <f>LARGE(F60:AR60,1)</f>
        <v>67.33</v>
      </c>
      <c r="AT60" s="7">
        <f>LARGE(F60:AR60,2)</f>
        <v>66</v>
      </c>
      <c r="AU60" s="7">
        <f>LARGE(F60:AR60,3)</f>
        <v>64</v>
      </c>
      <c r="AV60" s="8">
        <f>SUM(AS60:AU60)/3</f>
        <v>65.77666666666666</v>
      </c>
      <c r="AW60" s="39">
        <f>COUNTA(F60:AR60)</f>
        <v>5</v>
      </c>
    </row>
    <row r="61" spans="1:49" s="1" customFormat="1" ht="12.75">
      <c r="A61" s="9">
        <v>59</v>
      </c>
      <c r="B61" s="26" t="s">
        <v>442</v>
      </c>
      <c r="C61" s="27" t="s">
        <v>64</v>
      </c>
      <c r="D61" s="59" t="s">
        <v>65</v>
      </c>
      <c r="E61" s="19" t="s">
        <v>15</v>
      </c>
      <c r="F61" s="88"/>
      <c r="J61" s="1">
        <v>50.27</v>
      </c>
      <c r="P61" s="119"/>
      <c r="Q61" s="119"/>
      <c r="R61" s="119"/>
      <c r="S61" s="119"/>
      <c r="T61" s="119"/>
      <c r="U61" s="119"/>
      <c r="X61" s="1">
        <v>73.33</v>
      </c>
      <c r="AK61" s="119">
        <v>72.67</v>
      </c>
      <c r="AL61" s="119"/>
      <c r="AM61" s="119"/>
      <c r="AN61" s="119"/>
      <c r="AO61" s="119"/>
      <c r="AQ61" s="202"/>
      <c r="AR61" s="74"/>
      <c r="AS61" s="142">
        <f>LARGE(F61:AR61,1)</f>
        <v>73.33</v>
      </c>
      <c r="AT61" s="7">
        <f>LARGE(F61:AR61,2)</f>
        <v>72.67</v>
      </c>
      <c r="AU61" s="7">
        <f>LARGE(F61:AR61,3)</f>
        <v>50.27</v>
      </c>
      <c r="AV61" s="8">
        <f>SUM(AS61:AU61)/3</f>
        <v>65.42333333333333</v>
      </c>
      <c r="AW61" s="39">
        <f>COUNTA(F61:AR61)</f>
        <v>3</v>
      </c>
    </row>
    <row r="62" spans="1:49" s="1" customFormat="1" ht="12.75">
      <c r="A62" s="9">
        <v>60</v>
      </c>
      <c r="B62" s="26" t="s">
        <v>442</v>
      </c>
      <c r="C62" s="27" t="s">
        <v>66</v>
      </c>
      <c r="D62" s="59" t="s">
        <v>67</v>
      </c>
      <c r="E62" s="19" t="s">
        <v>15</v>
      </c>
      <c r="F62" s="88"/>
      <c r="J62" s="1">
        <v>67.33</v>
      </c>
      <c r="L62" s="1">
        <v>66</v>
      </c>
      <c r="P62" s="119"/>
      <c r="Q62" s="119"/>
      <c r="R62" s="119"/>
      <c r="S62" s="119"/>
      <c r="T62" s="119"/>
      <c r="U62" s="119"/>
      <c r="AK62" s="119">
        <v>62.51</v>
      </c>
      <c r="AL62" s="119"/>
      <c r="AM62" s="119"/>
      <c r="AN62" s="119"/>
      <c r="AO62" s="119"/>
      <c r="AQ62" s="202"/>
      <c r="AR62" s="74"/>
      <c r="AS62" s="142">
        <f>LARGE(F62:AR62,1)</f>
        <v>67.33</v>
      </c>
      <c r="AT62" s="7">
        <f>LARGE(F62:AR62,2)</f>
        <v>66</v>
      </c>
      <c r="AU62" s="7">
        <f>LARGE(F62:AR62,3)</f>
        <v>62.51</v>
      </c>
      <c r="AV62" s="8">
        <f>SUM(AS62:AU62)/3</f>
        <v>65.27999999999999</v>
      </c>
      <c r="AW62" s="39">
        <f>COUNTA(F62:AR62)</f>
        <v>3</v>
      </c>
    </row>
    <row r="63" spans="1:49" s="1" customFormat="1" ht="12.75">
      <c r="A63" s="9">
        <v>61</v>
      </c>
      <c r="B63" s="26" t="s">
        <v>442</v>
      </c>
      <c r="C63" s="27" t="s">
        <v>60</v>
      </c>
      <c r="D63" s="59" t="s">
        <v>36</v>
      </c>
      <c r="E63" s="19" t="s">
        <v>10</v>
      </c>
      <c r="F63" s="88"/>
      <c r="I63" s="1">
        <v>65.09</v>
      </c>
      <c r="P63" s="119"/>
      <c r="Q63" s="119"/>
      <c r="R63" s="119"/>
      <c r="S63" s="119"/>
      <c r="T63" s="119"/>
      <c r="U63" s="119"/>
      <c r="Z63" s="1">
        <v>45</v>
      </c>
      <c r="AC63" s="1">
        <v>56</v>
      </c>
      <c r="AH63" s="1">
        <v>60.58</v>
      </c>
      <c r="AK63" s="119"/>
      <c r="AL63" s="119">
        <v>70</v>
      </c>
      <c r="AM63" s="119"/>
      <c r="AN63" s="119"/>
      <c r="AO63" s="119"/>
      <c r="AQ63" s="202">
        <v>56.4</v>
      </c>
      <c r="AR63" s="74"/>
      <c r="AS63" s="142">
        <f>LARGE(F63:AR63,1)</f>
        <v>70</v>
      </c>
      <c r="AT63" s="7">
        <f>LARGE(F63:AR63,2)</f>
        <v>65.09</v>
      </c>
      <c r="AU63" s="7">
        <f>LARGE(F63:AR63,3)</f>
        <v>60.58</v>
      </c>
      <c r="AV63" s="8">
        <f>SUM(AS63:AU63)/3</f>
        <v>65.22333333333334</v>
      </c>
      <c r="AW63" s="39">
        <f>COUNTA(F63:AR63)</f>
        <v>6</v>
      </c>
    </row>
    <row r="64" spans="1:49" s="1" customFormat="1" ht="12.75">
      <c r="A64" s="9">
        <v>62</v>
      </c>
      <c r="B64" s="26" t="s">
        <v>442</v>
      </c>
      <c r="C64" s="27" t="s">
        <v>174</v>
      </c>
      <c r="D64" s="59" t="s">
        <v>175</v>
      </c>
      <c r="E64" s="19" t="s">
        <v>25</v>
      </c>
      <c r="F64" s="88"/>
      <c r="P64" s="119"/>
      <c r="Q64" s="119"/>
      <c r="R64" s="119"/>
      <c r="S64" s="119">
        <v>64</v>
      </c>
      <c r="T64" s="119">
        <v>48.6</v>
      </c>
      <c r="U64" s="119">
        <v>53.49</v>
      </c>
      <c r="Y64" s="1">
        <v>59.33</v>
      </c>
      <c r="AA64" s="1">
        <v>64.67</v>
      </c>
      <c r="AI64" s="1">
        <v>66.67</v>
      </c>
      <c r="AJ64" s="1">
        <v>56.71</v>
      </c>
      <c r="AK64" s="119"/>
      <c r="AL64" s="119"/>
      <c r="AM64" s="119"/>
      <c r="AN64" s="119"/>
      <c r="AO64" s="119"/>
      <c r="AQ64" s="202"/>
      <c r="AR64" s="74"/>
      <c r="AS64" s="142">
        <f>LARGE(F64:AR64,1)</f>
        <v>66.67</v>
      </c>
      <c r="AT64" s="7">
        <f>LARGE(F64:AR64,2)</f>
        <v>64.67</v>
      </c>
      <c r="AU64" s="7">
        <f>LARGE(F64:AR64,3)</f>
        <v>64</v>
      </c>
      <c r="AV64" s="8">
        <f>SUM(AS64:AU64)/3</f>
        <v>65.11333333333333</v>
      </c>
      <c r="AW64" s="39">
        <f>COUNTA(F64:AR64)</f>
        <v>7</v>
      </c>
    </row>
    <row r="65" spans="1:49" s="1" customFormat="1" ht="12.75">
      <c r="A65" s="9">
        <v>63</v>
      </c>
      <c r="B65" s="26" t="s">
        <v>442</v>
      </c>
      <c r="C65" s="27" t="s">
        <v>220</v>
      </c>
      <c r="D65" s="72" t="s">
        <v>104</v>
      </c>
      <c r="E65" s="19" t="s">
        <v>10</v>
      </c>
      <c r="F65" s="88"/>
      <c r="N65" s="1">
        <v>48.53</v>
      </c>
      <c r="P65" s="119"/>
      <c r="Q65" s="119">
        <v>65.33</v>
      </c>
      <c r="R65" s="119"/>
      <c r="S65" s="119"/>
      <c r="T65" s="119"/>
      <c r="U65" s="119"/>
      <c r="V65" s="1">
        <v>66.67</v>
      </c>
      <c r="AF65" s="1">
        <v>50.4</v>
      </c>
      <c r="AG65" s="1">
        <v>32.78</v>
      </c>
      <c r="AK65" s="119"/>
      <c r="AL65" s="119"/>
      <c r="AM65" s="119"/>
      <c r="AN65" s="119">
        <v>41.6</v>
      </c>
      <c r="AO65" s="119"/>
      <c r="AQ65" s="202"/>
      <c r="AR65" s="74">
        <v>61.33</v>
      </c>
      <c r="AS65" s="142">
        <f>LARGE(F65:AR65,1)</f>
        <v>66.67</v>
      </c>
      <c r="AT65" s="7">
        <f>LARGE(F65:AR65,2)</f>
        <v>65.33</v>
      </c>
      <c r="AU65" s="7">
        <f>LARGE(F65:AR65,3)</f>
        <v>61.33</v>
      </c>
      <c r="AV65" s="8">
        <f>SUM(AS65:AU65)/3</f>
        <v>64.44333333333333</v>
      </c>
      <c r="AW65" s="39">
        <f>COUNTA(F65:AR65)</f>
        <v>7</v>
      </c>
    </row>
    <row r="66" spans="1:49" s="21" customFormat="1" ht="12.75">
      <c r="A66" s="9">
        <v>64</v>
      </c>
      <c r="B66" s="26" t="s">
        <v>442</v>
      </c>
      <c r="C66" s="27" t="s">
        <v>908</v>
      </c>
      <c r="D66" s="59" t="s">
        <v>44</v>
      </c>
      <c r="E66" s="19" t="s">
        <v>10</v>
      </c>
      <c r="F66" s="88"/>
      <c r="O66" s="21">
        <v>64</v>
      </c>
      <c r="P66" s="120"/>
      <c r="Q66" s="120"/>
      <c r="R66" s="120">
        <v>39.87</v>
      </c>
      <c r="S66" s="120"/>
      <c r="T66" s="120"/>
      <c r="U66" s="120"/>
      <c r="V66" s="21">
        <v>48.53</v>
      </c>
      <c r="AB66" s="21">
        <v>54.6</v>
      </c>
      <c r="AC66" s="21">
        <v>67.33</v>
      </c>
      <c r="AK66" s="120"/>
      <c r="AL66" s="120"/>
      <c r="AM66" s="120"/>
      <c r="AN66" s="120">
        <v>61.87</v>
      </c>
      <c r="AO66" s="120"/>
      <c r="AP66" s="21">
        <v>59.93</v>
      </c>
      <c r="AQ66" s="204">
        <v>44.49</v>
      </c>
      <c r="AR66" s="139"/>
      <c r="AS66" s="142">
        <f>LARGE(F66:AR66,1)</f>
        <v>67.33</v>
      </c>
      <c r="AT66" s="7">
        <f>LARGE(F66:AR66,2)</f>
        <v>64</v>
      </c>
      <c r="AU66" s="7">
        <f>LARGE(F66:AR66,3)</f>
        <v>61.87</v>
      </c>
      <c r="AV66" s="8">
        <f>SUM(AS66:AU66)/3</f>
        <v>64.39999999999999</v>
      </c>
      <c r="AW66" s="39">
        <f>COUNTA(F66:AR66)</f>
        <v>8</v>
      </c>
    </row>
    <row r="67" spans="1:49" s="1" customFormat="1" ht="12.75">
      <c r="A67" s="9">
        <v>65</v>
      </c>
      <c r="B67" s="26" t="s">
        <v>442</v>
      </c>
      <c r="C67" s="27" t="s">
        <v>459</v>
      </c>
      <c r="D67" s="59" t="s">
        <v>83</v>
      </c>
      <c r="E67" s="19" t="s">
        <v>10</v>
      </c>
      <c r="F67" s="88"/>
      <c r="K67" s="1">
        <v>63.33</v>
      </c>
      <c r="N67" s="1">
        <v>61.87</v>
      </c>
      <c r="P67" s="119"/>
      <c r="Q67" s="119">
        <v>39.87</v>
      </c>
      <c r="R67" s="119"/>
      <c r="S67" s="119"/>
      <c r="T67" s="119"/>
      <c r="U67" s="119"/>
      <c r="V67" s="1">
        <v>49.11</v>
      </c>
      <c r="AF67" s="1">
        <v>56.62</v>
      </c>
      <c r="AG67" s="1">
        <v>66.38</v>
      </c>
      <c r="AK67" s="119"/>
      <c r="AL67" s="119"/>
      <c r="AM67" s="119"/>
      <c r="AN67" s="119"/>
      <c r="AO67" s="119"/>
      <c r="AQ67" s="202"/>
      <c r="AR67" s="74">
        <v>37.87</v>
      </c>
      <c r="AS67" s="142">
        <f>LARGE(F67:AR67,1)</f>
        <v>66.38</v>
      </c>
      <c r="AT67" s="7">
        <f>LARGE(F67:AR67,2)</f>
        <v>63.33</v>
      </c>
      <c r="AU67" s="7">
        <f>LARGE(F67:AR67,3)</f>
        <v>61.87</v>
      </c>
      <c r="AV67" s="8">
        <f>SUM(AS67:AU67)/3</f>
        <v>63.85999999999999</v>
      </c>
      <c r="AW67" s="39">
        <f>COUNTA(F67:AR67)</f>
        <v>7</v>
      </c>
    </row>
    <row r="68" spans="1:49" s="1" customFormat="1" ht="12.75">
      <c r="A68" s="9">
        <v>66</v>
      </c>
      <c r="B68" s="26" t="s">
        <v>442</v>
      </c>
      <c r="C68" s="27" t="s">
        <v>45</v>
      </c>
      <c r="D68" s="59" t="s">
        <v>46</v>
      </c>
      <c r="E68" s="19" t="s">
        <v>15</v>
      </c>
      <c r="F68" s="88"/>
      <c r="L68" s="1">
        <v>34.67</v>
      </c>
      <c r="P68" s="119"/>
      <c r="Q68" s="119"/>
      <c r="R68" s="119"/>
      <c r="S68" s="119"/>
      <c r="T68" s="119"/>
      <c r="U68" s="119"/>
      <c r="Y68" s="1">
        <v>63.16</v>
      </c>
      <c r="AI68" s="1">
        <v>65.33</v>
      </c>
      <c r="AJ68" s="1">
        <v>59.93</v>
      </c>
      <c r="AK68" s="119"/>
      <c r="AL68" s="119"/>
      <c r="AM68" s="119">
        <v>60.58</v>
      </c>
      <c r="AN68" s="119"/>
      <c r="AO68" s="119"/>
      <c r="AQ68" s="202"/>
      <c r="AR68" s="74"/>
      <c r="AS68" s="142">
        <f>LARGE(F68:AR68,1)</f>
        <v>65.33</v>
      </c>
      <c r="AT68" s="7">
        <f>LARGE(F68:AR68,2)</f>
        <v>63.16</v>
      </c>
      <c r="AU68" s="7">
        <f>LARGE(F68:AR68,3)</f>
        <v>60.58</v>
      </c>
      <c r="AV68" s="8">
        <f>SUM(AS68:AU68)/3</f>
        <v>63.02333333333333</v>
      </c>
      <c r="AW68" s="39">
        <f>COUNTA(F68:AR68)</f>
        <v>5</v>
      </c>
    </row>
    <row r="69" spans="1:49" s="1" customFormat="1" ht="12.75">
      <c r="A69" s="9">
        <v>67</v>
      </c>
      <c r="B69" s="26" t="s">
        <v>442</v>
      </c>
      <c r="C69" s="27" t="s">
        <v>584</v>
      </c>
      <c r="D69" s="59" t="s">
        <v>585</v>
      </c>
      <c r="E69" s="19" t="s">
        <v>22</v>
      </c>
      <c r="F69" s="88"/>
      <c r="J69" s="1">
        <v>70.89</v>
      </c>
      <c r="L69" s="1">
        <v>68.96</v>
      </c>
      <c r="P69" s="119"/>
      <c r="Q69" s="119"/>
      <c r="R69" s="119"/>
      <c r="S69" s="119"/>
      <c r="T69" s="119"/>
      <c r="U69" s="119"/>
      <c r="AK69" s="119">
        <v>48.6</v>
      </c>
      <c r="AL69" s="119"/>
      <c r="AM69" s="119"/>
      <c r="AN69" s="119"/>
      <c r="AO69" s="119"/>
      <c r="AQ69" s="202"/>
      <c r="AR69" s="74"/>
      <c r="AS69" s="142">
        <f>LARGE(F69:AR69,1)</f>
        <v>70.89</v>
      </c>
      <c r="AT69" s="7">
        <f>LARGE(F69:AR69,2)</f>
        <v>68.96</v>
      </c>
      <c r="AU69" s="7">
        <f>LARGE(F69:AR69,3)</f>
        <v>48.6</v>
      </c>
      <c r="AV69" s="8">
        <f>SUM(AS69:AU69)/3</f>
        <v>62.81666666666666</v>
      </c>
      <c r="AW69" s="39">
        <f>COUNTA(F69:AR69)</f>
        <v>3</v>
      </c>
    </row>
    <row r="70" spans="1:49" s="1" customFormat="1" ht="12.75">
      <c r="A70" s="9">
        <v>68</v>
      </c>
      <c r="B70" s="20" t="s">
        <v>442</v>
      </c>
      <c r="C70" s="37" t="s">
        <v>278</v>
      </c>
      <c r="D70" s="67" t="s">
        <v>161</v>
      </c>
      <c r="E70" s="22" t="s">
        <v>10</v>
      </c>
      <c r="F70" s="90">
        <v>54</v>
      </c>
      <c r="J70" s="1">
        <v>54.76</v>
      </c>
      <c r="K70" s="1">
        <v>63.33</v>
      </c>
      <c r="N70" s="1">
        <v>54</v>
      </c>
      <c r="P70" s="119"/>
      <c r="Q70" s="119"/>
      <c r="R70" s="119"/>
      <c r="S70" s="119"/>
      <c r="T70" s="119"/>
      <c r="U70" s="119"/>
      <c r="AF70" s="1">
        <v>58</v>
      </c>
      <c r="AG70" s="1">
        <v>48.6</v>
      </c>
      <c r="AK70" s="119"/>
      <c r="AL70" s="119"/>
      <c r="AM70" s="119">
        <v>65.09</v>
      </c>
      <c r="AN70" s="119"/>
      <c r="AO70" s="119"/>
      <c r="AQ70" s="202"/>
      <c r="AR70" s="74"/>
      <c r="AS70" s="142">
        <f>LARGE(F70:AR70,1)</f>
        <v>65.09</v>
      </c>
      <c r="AT70" s="7">
        <f>LARGE(F70:AR70,2)</f>
        <v>63.33</v>
      </c>
      <c r="AU70" s="7">
        <f>LARGE(F70:AR70,3)</f>
        <v>58</v>
      </c>
      <c r="AV70" s="8">
        <f>SUM(AS70:AU70)/3</f>
        <v>62.14000000000001</v>
      </c>
      <c r="AW70" s="39">
        <f>COUNTA(F70:AR70)</f>
        <v>7</v>
      </c>
    </row>
    <row r="71" spans="1:49" s="1" customFormat="1" ht="12.75">
      <c r="A71" s="9">
        <v>69</v>
      </c>
      <c r="B71" s="26" t="s">
        <v>442</v>
      </c>
      <c r="C71" s="27" t="s">
        <v>368</v>
      </c>
      <c r="D71" s="59" t="s">
        <v>359</v>
      </c>
      <c r="E71" s="19" t="s">
        <v>10</v>
      </c>
      <c r="F71" s="88"/>
      <c r="G71" s="1">
        <v>57.36</v>
      </c>
      <c r="I71" s="1">
        <v>38.89</v>
      </c>
      <c r="O71" s="1">
        <v>47.4</v>
      </c>
      <c r="P71" s="119"/>
      <c r="Q71" s="119"/>
      <c r="R71" s="119">
        <v>39.44</v>
      </c>
      <c r="S71" s="119"/>
      <c r="T71" s="119"/>
      <c r="U71" s="119"/>
      <c r="AB71" s="1">
        <v>62.51</v>
      </c>
      <c r="AK71" s="119"/>
      <c r="AL71" s="119">
        <v>58</v>
      </c>
      <c r="AM71" s="119"/>
      <c r="AN71" s="119"/>
      <c r="AO71" s="119"/>
      <c r="AP71" s="1">
        <v>64.09</v>
      </c>
      <c r="AQ71" s="202">
        <v>56.62</v>
      </c>
      <c r="AR71" s="74"/>
      <c r="AS71" s="142">
        <f>LARGE(F71:AR71,1)</f>
        <v>64.09</v>
      </c>
      <c r="AT71" s="7">
        <f>LARGE(F71:AR71,2)</f>
        <v>62.51</v>
      </c>
      <c r="AU71" s="7">
        <f>LARGE(F71:AR71,3)</f>
        <v>58</v>
      </c>
      <c r="AV71" s="8">
        <f>SUM(AS71:AU71)/3</f>
        <v>61.53333333333333</v>
      </c>
      <c r="AW71" s="39">
        <f>COUNTA(F71:AR71)</f>
        <v>8</v>
      </c>
    </row>
    <row r="72" spans="1:49" s="1" customFormat="1" ht="12.75">
      <c r="A72" s="9">
        <v>70</v>
      </c>
      <c r="B72" s="26" t="s">
        <v>442</v>
      </c>
      <c r="C72" s="27" t="s">
        <v>128</v>
      </c>
      <c r="D72" s="59" t="s">
        <v>129</v>
      </c>
      <c r="E72" s="19" t="s">
        <v>10</v>
      </c>
      <c r="F72" s="88"/>
      <c r="P72" s="119"/>
      <c r="Q72" s="119"/>
      <c r="R72" s="119"/>
      <c r="S72" s="119">
        <v>60.58</v>
      </c>
      <c r="T72" s="119">
        <v>63.8</v>
      </c>
      <c r="U72" s="119">
        <v>59.11</v>
      </c>
      <c r="AC72" s="1">
        <v>52.2</v>
      </c>
      <c r="AG72" s="1">
        <v>54.13</v>
      </c>
      <c r="AK72" s="119"/>
      <c r="AL72" s="119"/>
      <c r="AM72" s="119"/>
      <c r="AN72" s="119"/>
      <c r="AO72" s="119"/>
      <c r="AQ72" s="202"/>
      <c r="AR72" s="74"/>
      <c r="AS72" s="142">
        <f>LARGE(F72:AR72,1)</f>
        <v>63.8</v>
      </c>
      <c r="AT72" s="7">
        <f>LARGE(F72:AR72,2)</f>
        <v>60.58</v>
      </c>
      <c r="AU72" s="7">
        <f>LARGE(F72:AR72,3)</f>
        <v>59.11</v>
      </c>
      <c r="AV72" s="8">
        <f>SUM(AS72:AU72)/3</f>
        <v>61.163333333333334</v>
      </c>
      <c r="AW72" s="39">
        <f>COUNTA(F72:AR72)</f>
        <v>5</v>
      </c>
    </row>
    <row r="73" spans="1:49" s="1" customFormat="1" ht="12.75">
      <c r="A73" s="9">
        <v>71</v>
      </c>
      <c r="B73" s="26" t="s">
        <v>442</v>
      </c>
      <c r="C73" s="27" t="s">
        <v>926</v>
      </c>
      <c r="D73" s="59" t="s">
        <v>687</v>
      </c>
      <c r="E73" s="19" t="s">
        <v>10</v>
      </c>
      <c r="F73" s="88"/>
      <c r="P73" s="119"/>
      <c r="Q73" s="119">
        <v>65.33</v>
      </c>
      <c r="R73" s="119"/>
      <c r="S73" s="119"/>
      <c r="T73" s="119"/>
      <c r="U73" s="119"/>
      <c r="AG73" s="1">
        <v>69.6</v>
      </c>
      <c r="AK73" s="119"/>
      <c r="AL73" s="119"/>
      <c r="AM73" s="119"/>
      <c r="AN73" s="119"/>
      <c r="AO73" s="119"/>
      <c r="AQ73" s="202"/>
      <c r="AR73" s="74">
        <v>47.91</v>
      </c>
      <c r="AS73" s="142">
        <f>LARGE(F73:AR73,1)</f>
        <v>69.6</v>
      </c>
      <c r="AT73" s="7">
        <f>LARGE(F73:AR73,2)</f>
        <v>65.33</v>
      </c>
      <c r="AU73" s="7">
        <f>LARGE(F73:AR73,3)</f>
        <v>47.91</v>
      </c>
      <c r="AV73" s="8">
        <f>SUM(AS73:AU73)/3</f>
        <v>60.946666666666665</v>
      </c>
      <c r="AW73" s="39">
        <f>COUNTA(F73:AR73)</f>
        <v>3</v>
      </c>
    </row>
    <row r="74" spans="1:49" s="1" customFormat="1" ht="12.75">
      <c r="A74" s="9">
        <v>72</v>
      </c>
      <c r="B74" s="26" t="s">
        <v>442</v>
      </c>
      <c r="C74" s="27" t="s">
        <v>480</v>
      </c>
      <c r="D74" s="59" t="s">
        <v>481</v>
      </c>
      <c r="E74" s="19" t="s">
        <v>63</v>
      </c>
      <c r="F74" s="88"/>
      <c r="P74" s="119"/>
      <c r="Q74" s="119"/>
      <c r="R74" s="119"/>
      <c r="S74" s="119"/>
      <c r="T74" s="119"/>
      <c r="U74" s="119"/>
      <c r="Y74" s="1">
        <v>59.29</v>
      </c>
      <c r="AA74" s="1">
        <v>56.07</v>
      </c>
      <c r="AJ74" s="1">
        <v>67.33</v>
      </c>
      <c r="AK74" s="119"/>
      <c r="AL74" s="119"/>
      <c r="AM74" s="119"/>
      <c r="AN74" s="119"/>
      <c r="AO74" s="119"/>
      <c r="AQ74" s="202"/>
      <c r="AR74" s="74"/>
      <c r="AS74" s="142">
        <f>LARGE(F74:AR74,1)</f>
        <v>67.33</v>
      </c>
      <c r="AT74" s="7">
        <f>LARGE(F74:AR74,2)</f>
        <v>59.29</v>
      </c>
      <c r="AU74" s="7">
        <f>LARGE(F74:AR74,3)</f>
        <v>56.07</v>
      </c>
      <c r="AV74" s="8">
        <f>SUM(AS74:AU74)/3</f>
        <v>60.89666666666667</v>
      </c>
      <c r="AW74" s="39">
        <f>COUNTA(F74:AR74)</f>
        <v>3</v>
      </c>
    </row>
    <row r="75" spans="1:49" s="1" customFormat="1" ht="12.75">
      <c r="A75" s="9">
        <v>73</v>
      </c>
      <c r="B75" s="26" t="s">
        <v>442</v>
      </c>
      <c r="C75" s="27" t="s">
        <v>304</v>
      </c>
      <c r="D75" s="59" t="s">
        <v>225</v>
      </c>
      <c r="E75" s="19" t="s">
        <v>15</v>
      </c>
      <c r="F75" s="88"/>
      <c r="J75" s="1">
        <v>49.8</v>
      </c>
      <c r="L75" s="1">
        <v>54</v>
      </c>
      <c r="P75" s="119"/>
      <c r="Q75" s="119"/>
      <c r="R75" s="119"/>
      <c r="S75" s="119"/>
      <c r="T75" s="119"/>
      <c r="U75" s="119"/>
      <c r="X75" s="1">
        <v>46.2</v>
      </c>
      <c r="AD75" s="1">
        <v>60.98</v>
      </c>
      <c r="AI75" s="1">
        <v>61.33</v>
      </c>
      <c r="AJ75" s="1">
        <v>59.29</v>
      </c>
      <c r="AK75" s="119"/>
      <c r="AL75" s="119"/>
      <c r="AM75" s="119"/>
      <c r="AN75" s="119"/>
      <c r="AO75" s="119"/>
      <c r="AQ75" s="202"/>
      <c r="AR75" s="74"/>
      <c r="AS75" s="142">
        <f>LARGE(F75:AR75,1)</f>
        <v>61.33</v>
      </c>
      <c r="AT75" s="7">
        <f>LARGE(F75:AR75,2)</f>
        <v>60.98</v>
      </c>
      <c r="AU75" s="7">
        <f>LARGE(F75:AR75,3)</f>
        <v>59.29</v>
      </c>
      <c r="AV75" s="8">
        <f>SUM(AS75:AU75)/3</f>
        <v>60.53333333333333</v>
      </c>
      <c r="AW75" s="39">
        <f>COUNTA(F75:AR75)</f>
        <v>6</v>
      </c>
    </row>
    <row r="76" spans="1:49" s="1" customFormat="1" ht="12.75">
      <c r="A76" s="9">
        <v>74</v>
      </c>
      <c r="B76" s="26" t="s">
        <v>442</v>
      </c>
      <c r="C76" s="27" t="s">
        <v>99</v>
      </c>
      <c r="D76" s="59" t="s">
        <v>36</v>
      </c>
      <c r="E76" s="19" t="s">
        <v>25</v>
      </c>
      <c r="F76" s="88"/>
      <c r="P76" s="119"/>
      <c r="Q76" s="119"/>
      <c r="R76" s="119"/>
      <c r="S76" s="119"/>
      <c r="T76" s="119"/>
      <c r="U76" s="119"/>
      <c r="X76" s="1">
        <v>64</v>
      </c>
      <c r="Y76" s="1">
        <v>41.6</v>
      </c>
      <c r="AA76" s="1">
        <v>53.51</v>
      </c>
      <c r="AI76" s="1">
        <v>57.24</v>
      </c>
      <c r="AJ76" s="1">
        <v>60</v>
      </c>
      <c r="AK76" s="119"/>
      <c r="AL76" s="119"/>
      <c r="AM76" s="119"/>
      <c r="AN76" s="119"/>
      <c r="AO76" s="119"/>
      <c r="AQ76" s="202"/>
      <c r="AR76" s="74"/>
      <c r="AS76" s="142">
        <f>LARGE(F76:AR76,1)</f>
        <v>64</v>
      </c>
      <c r="AT76" s="7">
        <f>LARGE(F76:AR76,2)</f>
        <v>60</v>
      </c>
      <c r="AU76" s="7">
        <f>LARGE(F76:AR76,3)</f>
        <v>57.24</v>
      </c>
      <c r="AV76" s="8">
        <f>SUM(AS76:AU76)/3</f>
        <v>60.413333333333334</v>
      </c>
      <c r="AW76" s="39">
        <f>COUNTA(F76:AR76)</f>
        <v>5</v>
      </c>
    </row>
    <row r="77" spans="1:49" s="1" customFormat="1" ht="12.75">
      <c r="A77" s="9">
        <v>75</v>
      </c>
      <c r="B77" s="26" t="s">
        <v>442</v>
      </c>
      <c r="C77" s="27" t="s">
        <v>376</v>
      </c>
      <c r="D77" s="59" t="s">
        <v>69</v>
      </c>
      <c r="E77" s="19" t="s">
        <v>10</v>
      </c>
      <c r="F77" s="88"/>
      <c r="H77" s="1">
        <v>58.64</v>
      </c>
      <c r="J77" s="1">
        <v>38.93</v>
      </c>
      <c r="K77" s="1">
        <v>63.16</v>
      </c>
      <c r="L77" s="1">
        <v>46.8</v>
      </c>
      <c r="N77" s="1">
        <v>59.33</v>
      </c>
      <c r="P77" s="119"/>
      <c r="Q77" s="119">
        <v>56.62</v>
      </c>
      <c r="R77" s="119"/>
      <c r="S77" s="119"/>
      <c r="T77" s="119"/>
      <c r="U77" s="119"/>
      <c r="AK77" s="119"/>
      <c r="AL77" s="119"/>
      <c r="AM77" s="119"/>
      <c r="AN77" s="119"/>
      <c r="AO77" s="119"/>
      <c r="AQ77" s="202"/>
      <c r="AR77" s="74">
        <v>42.22</v>
      </c>
      <c r="AS77" s="142">
        <f>LARGE(F77:AR77,1)</f>
        <v>63.16</v>
      </c>
      <c r="AT77" s="7">
        <f>LARGE(F77:AR77,2)</f>
        <v>59.33</v>
      </c>
      <c r="AU77" s="7">
        <f>LARGE(F77:AR77,3)</f>
        <v>58.64</v>
      </c>
      <c r="AV77" s="8">
        <f>SUM(AS77:AU77)/3</f>
        <v>60.376666666666665</v>
      </c>
      <c r="AW77" s="39">
        <f>COUNTA(F77:AR77)</f>
        <v>7</v>
      </c>
    </row>
    <row r="78" spans="1:49" s="1" customFormat="1" ht="12.75">
      <c r="A78" s="9">
        <v>76</v>
      </c>
      <c r="B78" s="26" t="s">
        <v>442</v>
      </c>
      <c r="C78" s="27" t="s">
        <v>305</v>
      </c>
      <c r="D78" s="59" t="s">
        <v>117</v>
      </c>
      <c r="E78" s="19" t="s">
        <v>15</v>
      </c>
      <c r="F78" s="88"/>
      <c r="P78" s="119"/>
      <c r="Q78" s="119"/>
      <c r="R78" s="119"/>
      <c r="S78" s="119"/>
      <c r="T78" s="119"/>
      <c r="U78" s="119"/>
      <c r="X78" s="1">
        <v>57.36</v>
      </c>
      <c r="AA78" s="1">
        <v>67.2</v>
      </c>
      <c r="AJ78" s="1">
        <v>54.13</v>
      </c>
      <c r="AK78" s="119"/>
      <c r="AL78" s="119"/>
      <c r="AM78" s="119"/>
      <c r="AN78" s="119"/>
      <c r="AO78" s="119"/>
      <c r="AQ78" s="202"/>
      <c r="AR78" s="74"/>
      <c r="AS78" s="142">
        <f>LARGE(F78:AR78,1)</f>
        <v>67.2</v>
      </c>
      <c r="AT78" s="7">
        <f>LARGE(F78:AR78,2)</f>
        <v>57.36</v>
      </c>
      <c r="AU78" s="7">
        <f>LARGE(F78:AR78,3)</f>
        <v>54.13</v>
      </c>
      <c r="AV78" s="8">
        <f>SUM(AS78:AU78)/3</f>
        <v>59.56333333333333</v>
      </c>
      <c r="AW78" s="39">
        <f>COUNTA(F78:AR78)</f>
        <v>3</v>
      </c>
    </row>
    <row r="79" spans="1:49" s="21" customFormat="1" ht="12.75">
      <c r="A79" s="9">
        <v>77</v>
      </c>
      <c r="B79" s="26" t="s">
        <v>442</v>
      </c>
      <c r="C79" s="27" t="s">
        <v>101</v>
      </c>
      <c r="D79" s="59" t="s">
        <v>11</v>
      </c>
      <c r="E79" s="19" t="s">
        <v>10</v>
      </c>
      <c r="F79" s="88">
        <v>60.58</v>
      </c>
      <c r="H79" s="21">
        <v>32.71</v>
      </c>
      <c r="O79" s="21">
        <v>32.27</v>
      </c>
      <c r="P79" s="120"/>
      <c r="Q79" s="120"/>
      <c r="R79" s="120">
        <v>51</v>
      </c>
      <c r="S79" s="120">
        <v>34.76</v>
      </c>
      <c r="T79" s="120">
        <v>38.33</v>
      </c>
      <c r="U79" s="120">
        <v>66.38</v>
      </c>
      <c r="AB79" s="21">
        <v>46.8</v>
      </c>
      <c r="AK79" s="120"/>
      <c r="AL79" s="120"/>
      <c r="AM79" s="120"/>
      <c r="AN79" s="120">
        <v>30.62</v>
      </c>
      <c r="AO79" s="120"/>
      <c r="AQ79" s="204"/>
      <c r="AR79" s="139"/>
      <c r="AS79" s="142">
        <f>LARGE(F79:AR79,1)</f>
        <v>66.38</v>
      </c>
      <c r="AT79" s="7">
        <f>LARGE(F79:AR79,2)</f>
        <v>60.58</v>
      </c>
      <c r="AU79" s="7">
        <f>LARGE(F79:AR79,3)</f>
        <v>51</v>
      </c>
      <c r="AV79" s="8">
        <f>SUM(AS79:AU79)/3</f>
        <v>59.31999999999999</v>
      </c>
      <c r="AW79" s="39">
        <f>COUNTA(F79:AR79)</f>
        <v>9</v>
      </c>
    </row>
    <row r="80" spans="1:49" s="1" customFormat="1" ht="12.75">
      <c r="A80" s="9">
        <v>78</v>
      </c>
      <c r="B80" s="26" t="s">
        <v>442</v>
      </c>
      <c r="C80" s="27" t="s">
        <v>102</v>
      </c>
      <c r="D80" s="59" t="s">
        <v>19</v>
      </c>
      <c r="E80" s="19" t="s">
        <v>10</v>
      </c>
      <c r="F80" s="88"/>
      <c r="O80" s="1">
        <v>35.78</v>
      </c>
      <c r="P80" s="119"/>
      <c r="Q80" s="119"/>
      <c r="R80" s="119"/>
      <c r="S80" s="119"/>
      <c r="T80" s="119"/>
      <c r="U80" s="119"/>
      <c r="V80" s="1">
        <v>56.71</v>
      </c>
      <c r="AF80" s="1">
        <v>67.02</v>
      </c>
      <c r="AK80" s="119"/>
      <c r="AL80" s="119"/>
      <c r="AM80" s="119"/>
      <c r="AN80" s="119">
        <v>47.69</v>
      </c>
      <c r="AO80" s="119"/>
      <c r="AQ80" s="202"/>
      <c r="AR80" s="74"/>
      <c r="AS80" s="142">
        <f>LARGE(F80:AR80,1)</f>
        <v>67.02</v>
      </c>
      <c r="AT80" s="7">
        <f>LARGE(F80:AR80,2)</f>
        <v>56.71</v>
      </c>
      <c r="AU80" s="7">
        <f>LARGE(F80:AR80,3)</f>
        <v>47.69</v>
      </c>
      <c r="AV80" s="8">
        <f>SUM(AS80:AU80)/3</f>
        <v>57.13999999999999</v>
      </c>
      <c r="AW80" s="39">
        <f>COUNTA(F80:AR80)</f>
        <v>4</v>
      </c>
    </row>
    <row r="81" spans="1:49" s="1" customFormat="1" ht="12.75">
      <c r="A81" s="9">
        <v>79</v>
      </c>
      <c r="B81" s="26" t="s">
        <v>442</v>
      </c>
      <c r="C81" s="36" t="s">
        <v>385</v>
      </c>
      <c r="D81" s="67" t="s">
        <v>386</v>
      </c>
      <c r="E81" s="22" t="s">
        <v>38</v>
      </c>
      <c r="F81" s="90"/>
      <c r="M81" s="1">
        <v>55.42</v>
      </c>
      <c r="P81" s="119">
        <v>57</v>
      </c>
      <c r="Q81" s="119"/>
      <c r="R81" s="119"/>
      <c r="S81" s="119"/>
      <c r="T81" s="119"/>
      <c r="U81" s="119"/>
      <c r="W81" s="1">
        <v>53.51</v>
      </c>
      <c r="AK81" s="119"/>
      <c r="AL81" s="119"/>
      <c r="AM81" s="119"/>
      <c r="AN81" s="119"/>
      <c r="AO81" s="119">
        <v>57.87</v>
      </c>
      <c r="AQ81" s="202"/>
      <c r="AR81" s="74"/>
      <c r="AS81" s="142">
        <f>LARGE(F81:AR81,1)</f>
        <v>57.87</v>
      </c>
      <c r="AT81" s="7">
        <f>LARGE(F81:AR81,2)</f>
        <v>57</v>
      </c>
      <c r="AU81" s="7">
        <f>LARGE(F81:AR81,3)</f>
        <v>55.42</v>
      </c>
      <c r="AV81" s="8">
        <f>SUM(AS81:AU81)/3</f>
        <v>56.76333333333334</v>
      </c>
      <c r="AW81" s="39">
        <f>COUNTA(F81:AR81)</f>
        <v>4</v>
      </c>
    </row>
    <row r="82" spans="1:49" s="1" customFormat="1" ht="12.75">
      <c r="A82" s="9"/>
      <c r="B82" s="26" t="s">
        <v>442</v>
      </c>
      <c r="C82" s="27" t="s">
        <v>520</v>
      </c>
      <c r="D82" s="59" t="s">
        <v>11</v>
      </c>
      <c r="E82" s="19" t="s">
        <v>10</v>
      </c>
      <c r="F82" s="88"/>
      <c r="P82" s="119"/>
      <c r="Q82" s="119"/>
      <c r="R82" s="119"/>
      <c r="S82" s="119"/>
      <c r="T82" s="119"/>
      <c r="U82" s="119"/>
      <c r="V82" s="1">
        <v>82.67</v>
      </c>
      <c r="AF82" s="1">
        <v>87.33</v>
      </c>
      <c r="AK82" s="119"/>
      <c r="AL82" s="119"/>
      <c r="AM82" s="119"/>
      <c r="AN82" s="119"/>
      <c r="AO82" s="119"/>
      <c r="AQ82" s="202"/>
      <c r="AR82" s="74"/>
      <c r="AS82" s="142">
        <f>LARGE(F82:AR82,1)</f>
        <v>87.33</v>
      </c>
      <c r="AT82" s="7">
        <f>LARGE(F82:AR82,2)</f>
        <v>82.67</v>
      </c>
      <c r="AU82" s="7"/>
      <c r="AV82" s="8">
        <f>SUM(AS82:AU82)/3</f>
        <v>56.666666666666664</v>
      </c>
      <c r="AW82" s="39">
        <f>COUNTA(F82:AR82)</f>
        <v>2</v>
      </c>
    </row>
    <row r="83" spans="1:49" s="1" customFormat="1" ht="12.75">
      <c r="A83" s="9">
        <v>80</v>
      </c>
      <c r="B83" s="26" t="s">
        <v>442</v>
      </c>
      <c r="C83" s="27" t="s">
        <v>141</v>
      </c>
      <c r="D83" s="59" t="s">
        <v>187</v>
      </c>
      <c r="E83" s="19" t="s">
        <v>25</v>
      </c>
      <c r="F83" s="88"/>
      <c r="P83" s="119"/>
      <c r="Q83" s="119"/>
      <c r="R83" s="119"/>
      <c r="S83" s="119"/>
      <c r="T83" s="119"/>
      <c r="U83" s="119"/>
      <c r="X83" s="1">
        <v>56.62</v>
      </c>
      <c r="AA83" s="1">
        <v>54.13</v>
      </c>
      <c r="AI83" s="1">
        <v>58.64</v>
      </c>
      <c r="AK83" s="119"/>
      <c r="AL83" s="119"/>
      <c r="AM83" s="119"/>
      <c r="AN83" s="119"/>
      <c r="AO83" s="119"/>
      <c r="AQ83" s="202"/>
      <c r="AR83" s="74"/>
      <c r="AS83" s="142">
        <f>LARGE(F83:AR83,1)</f>
        <v>58.64</v>
      </c>
      <c r="AT83" s="7">
        <f>LARGE(F83:AR83,2)</f>
        <v>56.62</v>
      </c>
      <c r="AU83" s="7">
        <f>LARGE(F83:AR83,3)</f>
        <v>54.13</v>
      </c>
      <c r="AV83" s="8">
        <f>SUM(AS83:AU83)/3</f>
        <v>56.46333333333333</v>
      </c>
      <c r="AW83" s="39">
        <f>COUNTA(F83:AR83)</f>
        <v>3</v>
      </c>
    </row>
    <row r="84" spans="1:49" s="1" customFormat="1" ht="12.75">
      <c r="A84" s="9">
        <v>81</v>
      </c>
      <c r="B84" s="26" t="s">
        <v>442</v>
      </c>
      <c r="C84" s="27" t="s">
        <v>398</v>
      </c>
      <c r="D84" s="59" t="s">
        <v>399</v>
      </c>
      <c r="E84" s="19" t="s">
        <v>15</v>
      </c>
      <c r="F84" s="88"/>
      <c r="P84" s="119"/>
      <c r="Q84" s="119"/>
      <c r="R84" s="119"/>
      <c r="S84" s="119"/>
      <c r="T84" s="119"/>
      <c r="U84" s="119"/>
      <c r="X84" s="1">
        <v>61.87</v>
      </c>
      <c r="AA84" s="1">
        <v>47.4</v>
      </c>
      <c r="AJ84" s="1">
        <v>56.62</v>
      </c>
      <c r="AK84" s="119"/>
      <c r="AL84" s="119"/>
      <c r="AM84" s="119"/>
      <c r="AN84" s="119"/>
      <c r="AO84" s="119"/>
      <c r="AQ84" s="202"/>
      <c r="AR84" s="74"/>
      <c r="AS84" s="142">
        <f>LARGE(F84:AR84,1)</f>
        <v>61.87</v>
      </c>
      <c r="AT84" s="7">
        <f>LARGE(F84:AR84,2)</f>
        <v>56.62</v>
      </c>
      <c r="AU84" s="7">
        <f>LARGE(F84:AR84,3)</f>
        <v>47.4</v>
      </c>
      <c r="AV84" s="8">
        <f>SUM(AS84:AU84)/3</f>
        <v>55.29666666666666</v>
      </c>
      <c r="AW84" s="39">
        <f>COUNTA(F84:AR84)</f>
        <v>3</v>
      </c>
    </row>
    <row r="85" spans="1:49" s="1" customFormat="1" ht="12.75">
      <c r="A85" s="9">
        <v>82</v>
      </c>
      <c r="B85" s="26" t="s">
        <v>442</v>
      </c>
      <c r="C85" s="27" t="s">
        <v>86</v>
      </c>
      <c r="D85" s="59" t="s">
        <v>55</v>
      </c>
      <c r="E85" s="19" t="s">
        <v>22</v>
      </c>
      <c r="F85" s="88"/>
      <c r="J85" s="1">
        <v>49.16</v>
      </c>
      <c r="P85" s="119"/>
      <c r="Q85" s="119"/>
      <c r="R85" s="119"/>
      <c r="S85" s="119"/>
      <c r="T85" s="119"/>
      <c r="U85" s="119"/>
      <c r="AK85" s="119">
        <v>65.09</v>
      </c>
      <c r="AL85" s="119"/>
      <c r="AM85" s="119">
        <v>50.4</v>
      </c>
      <c r="AN85" s="119"/>
      <c r="AO85" s="119"/>
      <c r="AQ85" s="202"/>
      <c r="AR85" s="74"/>
      <c r="AS85" s="142">
        <f>LARGE(F85:AR85,1)</f>
        <v>65.09</v>
      </c>
      <c r="AT85" s="7">
        <f>LARGE(F85:AR85,2)</f>
        <v>50.4</v>
      </c>
      <c r="AU85" s="7">
        <f>LARGE(F85:AR85,3)</f>
        <v>49.16</v>
      </c>
      <c r="AV85" s="8">
        <f>SUM(AS85:AU85)/3</f>
        <v>54.88333333333333</v>
      </c>
      <c r="AW85" s="39">
        <f>COUNTA(F85:AR85)</f>
        <v>3</v>
      </c>
    </row>
    <row r="86" spans="1:49" s="21" customFormat="1" ht="12.75">
      <c r="A86" s="9">
        <v>83</v>
      </c>
      <c r="B86" s="26" t="s">
        <v>442</v>
      </c>
      <c r="C86" s="27" t="s">
        <v>114</v>
      </c>
      <c r="D86" s="59" t="s">
        <v>115</v>
      </c>
      <c r="E86" s="19" t="s">
        <v>10</v>
      </c>
      <c r="F86" s="88"/>
      <c r="G86" s="21">
        <v>42</v>
      </c>
      <c r="I86" s="21">
        <v>51.64</v>
      </c>
      <c r="P86" s="120"/>
      <c r="Q86" s="120"/>
      <c r="R86" s="120"/>
      <c r="S86" s="120"/>
      <c r="T86" s="120"/>
      <c r="U86" s="120"/>
      <c r="AC86" s="21">
        <v>51</v>
      </c>
      <c r="AK86" s="120"/>
      <c r="AL86" s="120">
        <v>61.87</v>
      </c>
      <c r="AM86" s="120"/>
      <c r="AN86" s="120"/>
      <c r="AO86" s="120"/>
      <c r="AQ86" s="204"/>
      <c r="AR86" s="139"/>
      <c r="AS86" s="142">
        <f>LARGE(F86:AR86,1)</f>
        <v>61.87</v>
      </c>
      <c r="AT86" s="7">
        <f>LARGE(F86:AR86,2)</f>
        <v>51.64</v>
      </c>
      <c r="AU86" s="7">
        <f>LARGE(F86:AR86,3)</f>
        <v>51</v>
      </c>
      <c r="AV86" s="8">
        <f>SUM(AS86:AU86)/3</f>
        <v>54.836666666666666</v>
      </c>
      <c r="AW86" s="39">
        <f>COUNTA(F86:AR86)</f>
        <v>4</v>
      </c>
    </row>
    <row r="87" spans="1:49" s="1" customFormat="1" ht="12.75">
      <c r="A87" s="9">
        <v>84</v>
      </c>
      <c r="B87" s="26" t="s">
        <v>442</v>
      </c>
      <c r="C87" s="27" t="s">
        <v>444</v>
      </c>
      <c r="D87" s="59" t="s">
        <v>445</v>
      </c>
      <c r="E87" s="19" t="s">
        <v>10</v>
      </c>
      <c r="F87" s="88"/>
      <c r="K87" s="1">
        <v>53.4</v>
      </c>
      <c r="O87" s="1">
        <v>47.38</v>
      </c>
      <c r="P87" s="119"/>
      <c r="Q87" s="119"/>
      <c r="R87" s="119">
        <v>43.33</v>
      </c>
      <c r="S87" s="119"/>
      <c r="T87" s="119"/>
      <c r="U87" s="119"/>
      <c r="AB87" s="1">
        <v>63.16</v>
      </c>
      <c r="AK87" s="119"/>
      <c r="AL87" s="119"/>
      <c r="AM87" s="119"/>
      <c r="AN87" s="119"/>
      <c r="AO87" s="119"/>
      <c r="AP87" s="1">
        <v>42.18</v>
      </c>
      <c r="AQ87" s="202"/>
      <c r="AR87" s="74"/>
      <c r="AS87" s="142">
        <f>LARGE(F87:AR87,1)</f>
        <v>63.16</v>
      </c>
      <c r="AT87" s="7">
        <f>LARGE(F87:AR87,2)</f>
        <v>53.4</v>
      </c>
      <c r="AU87" s="7">
        <f>LARGE(F87:AR87,3)</f>
        <v>47.38</v>
      </c>
      <c r="AV87" s="8">
        <f>SUM(AS87:AU87)/3</f>
        <v>54.64666666666667</v>
      </c>
      <c r="AW87" s="39">
        <f>COUNTA(F87:AR87)</f>
        <v>5</v>
      </c>
    </row>
    <row r="88" spans="1:49" s="1" customFormat="1" ht="12.75">
      <c r="A88" s="9">
        <v>85</v>
      </c>
      <c r="B88" s="26" t="s">
        <v>442</v>
      </c>
      <c r="C88" s="27" t="s">
        <v>87</v>
      </c>
      <c r="D88" s="59" t="s">
        <v>88</v>
      </c>
      <c r="E88" s="19" t="s">
        <v>15</v>
      </c>
      <c r="F88" s="88"/>
      <c r="J88" s="1">
        <v>42.31</v>
      </c>
      <c r="P88" s="119"/>
      <c r="Q88" s="119"/>
      <c r="R88" s="119"/>
      <c r="S88" s="119"/>
      <c r="T88" s="119"/>
      <c r="U88" s="119"/>
      <c r="X88" s="1">
        <v>59.73</v>
      </c>
      <c r="AK88" s="119">
        <v>61.87</v>
      </c>
      <c r="AL88" s="119"/>
      <c r="AM88" s="119"/>
      <c r="AN88" s="119"/>
      <c r="AO88" s="119"/>
      <c r="AQ88" s="202"/>
      <c r="AR88" s="74"/>
      <c r="AS88" s="142">
        <f>LARGE(F88:AR88,1)</f>
        <v>61.87</v>
      </c>
      <c r="AT88" s="7">
        <f>LARGE(F88:AR88,2)</f>
        <v>59.73</v>
      </c>
      <c r="AU88" s="7">
        <f>LARGE(F88:AR88,3)</f>
        <v>42.31</v>
      </c>
      <c r="AV88" s="8">
        <f>SUM(AS88:AU88)/3</f>
        <v>54.63666666666666</v>
      </c>
      <c r="AW88" s="39">
        <f>COUNTA(F88:AR88)</f>
        <v>3</v>
      </c>
    </row>
    <row r="89" spans="1:49" s="1" customFormat="1" ht="12.75">
      <c r="A89" s="9">
        <v>86</v>
      </c>
      <c r="B89" s="26" t="s">
        <v>442</v>
      </c>
      <c r="C89" s="27" t="s">
        <v>602</v>
      </c>
      <c r="D89" s="59" t="s">
        <v>572</v>
      </c>
      <c r="E89" s="19" t="s">
        <v>38</v>
      </c>
      <c r="F89" s="88"/>
      <c r="M89" s="1">
        <v>53.33</v>
      </c>
      <c r="P89" s="119">
        <v>34.13</v>
      </c>
      <c r="Q89" s="119"/>
      <c r="R89" s="119"/>
      <c r="S89" s="119"/>
      <c r="T89" s="119"/>
      <c r="U89" s="119"/>
      <c r="AC89" s="1">
        <v>61.6</v>
      </c>
      <c r="AK89" s="119"/>
      <c r="AL89" s="119"/>
      <c r="AM89" s="119"/>
      <c r="AN89" s="119"/>
      <c r="AO89" s="119">
        <v>47.91</v>
      </c>
      <c r="AQ89" s="202"/>
      <c r="AR89" s="74"/>
      <c r="AS89" s="142">
        <f>LARGE(F89:AR89,1)</f>
        <v>61.6</v>
      </c>
      <c r="AT89" s="7">
        <f>LARGE(F89:AR89,2)</f>
        <v>53.33</v>
      </c>
      <c r="AU89" s="7">
        <f>LARGE(F89:AR89,3)</f>
        <v>47.91</v>
      </c>
      <c r="AV89" s="8">
        <f>SUM(AS89:AU89)/3</f>
        <v>54.28</v>
      </c>
      <c r="AW89" s="39">
        <f>COUNTA(F89:AR89)</f>
        <v>4</v>
      </c>
    </row>
    <row r="90" spans="1:49" s="1" customFormat="1" ht="12.75">
      <c r="A90" s="9">
        <v>87</v>
      </c>
      <c r="B90" s="26" t="s">
        <v>442</v>
      </c>
      <c r="C90" s="27" t="s">
        <v>894</v>
      </c>
      <c r="D90" s="59" t="s">
        <v>217</v>
      </c>
      <c r="E90" s="19" t="s">
        <v>38</v>
      </c>
      <c r="F90" s="88"/>
      <c r="M90" s="1">
        <v>17</v>
      </c>
      <c r="P90" s="119">
        <v>40.56</v>
      </c>
      <c r="Q90" s="119"/>
      <c r="R90" s="119"/>
      <c r="S90" s="119"/>
      <c r="T90" s="119"/>
      <c r="U90" s="119"/>
      <c r="W90" s="1">
        <v>56.71</v>
      </c>
      <c r="AK90" s="119"/>
      <c r="AL90" s="119"/>
      <c r="AM90" s="119"/>
      <c r="AN90" s="119"/>
      <c r="AO90" s="119">
        <v>65.09</v>
      </c>
      <c r="AQ90" s="202"/>
      <c r="AR90" s="74"/>
      <c r="AS90" s="142">
        <f>LARGE(F90:AR90,1)</f>
        <v>65.09</v>
      </c>
      <c r="AT90" s="7">
        <f>LARGE(F90:AR90,2)</f>
        <v>56.71</v>
      </c>
      <c r="AU90" s="7">
        <f>LARGE(F90:AR90,3)</f>
        <v>40.56</v>
      </c>
      <c r="AV90" s="8">
        <f>SUM(AS90:AU90)/3</f>
        <v>54.120000000000005</v>
      </c>
      <c r="AW90" s="39">
        <f>COUNTA(F90:AR90)</f>
        <v>4</v>
      </c>
    </row>
    <row r="91" spans="1:49" s="1" customFormat="1" ht="12.75">
      <c r="A91" s="9">
        <v>88</v>
      </c>
      <c r="B91" s="26" t="s">
        <v>442</v>
      </c>
      <c r="C91" s="27" t="s">
        <v>99</v>
      </c>
      <c r="D91" s="59" t="s">
        <v>131</v>
      </c>
      <c r="E91" s="19" t="s">
        <v>15</v>
      </c>
      <c r="F91" s="88"/>
      <c r="P91" s="119"/>
      <c r="Q91" s="119"/>
      <c r="R91" s="119"/>
      <c r="S91" s="119"/>
      <c r="T91" s="119"/>
      <c r="U91" s="119"/>
      <c r="X91" s="1">
        <v>61.22</v>
      </c>
      <c r="Y91" s="1">
        <v>56</v>
      </c>
      <c r="AA91" s="1">
        <v>44.44</v>
      </c>
      <c r="AJ91" s="1">
        <v>45.07</v>
      </c>
      <c r="AK91" s="119"/>
      <c r="AL91" s="119"/>
      <c r="AM91" s="119"/>
      <c r="AN91" s="119"/>
      <c r="AO91" s="119"/>
      <c r="AQ91" s="202"/>
      <c r="AR91" s="74"/>
      <c r="AS91" s="142">
        <f>LARGE(F91:AR91,1)</f>
        <v>61.22</v>
      </c>
      <c r="AT91" s="7">
        <f>LARGE(F91:AR91,2)</f>
        <v>56</v>
      </c>
      <c r="AU91" s="7">
        <f>LARGE(F91:AR91,3)</f>
        <v>45.07</v>
      </c>
      <c r="AV91" s="8">
        <f>SUM(AS91:AU91)/3</f>
        <v>54.096666666666664</v>
      </c>
      <c r="AW91" s="39">
        <f>COUNTA(F91:AR91)</f>
        <v>4</v>
      </c>
    </row>
    <row r="92" spans="1:49" s="1" customFormat="1" ht="12.75">
      <c r="A92" s="9">
        <v>89</v>
      </c>
      <c r="B92" s="26" t="s">
        <v>442</v>
      </c>
      <c r="C92" s="27" t="s">
        <v>394</v>
      </c>
      <c r="D92" s="59" t="s">
        <v>549</v>
      </c>
      <c r="E92" s="19" t="s">
        <v>10</v>
      </c>
      <c r="F92" s="88">
        <v>56.67</v>
      </c>
      <c r="P92" s="119"/>
      <c r="Q92" s="119">
        <v>56.62</v>
      </c>
      <c r="R92" s="119">
        <v>47.4</v>
      </c>
      <c r="S92" s="119"/>
      <c r="T92" s="119"/>
      <c r="U92" s="119"/>
      <c r="V92" s="1">
        <v>45</v>
      </c>
      <c r="AK92" s="119"/>
      <c r="AL92" s="119"/>
      <c r="AM92" s="119"/>
      <c r="AN92" s="119"/>
      <c r="AO92" s="119"/>
      <c r="AQ92" s="202"/>
      <c r="AR92" s="74"/>
      <c r="AS92" s="142">
        <f>LARGE(F92:AR92,1)</f>
        <v>56.67</v>
      </c>
      <c r="AT92" s="7">
        <f>LARGE(F92:AR92,2)</f>
        <v>56.62</v>
      </c>
      <c r="AU92" s="7">
        <f>LARGE(F92:AR92,3)</f>
        <v>47.4</v>
      </c>
      <c r="AV92" s="8">
        <f aca="true" t="shared" si="0" ref="AV82:AV534">SUM(AS92:AU92)/3</f>
        <v>53.56333333333333</v>
      </c>
      <c r="AW92" s="39">
        <f>COUNTA(F92:AR92)</f>
        <v>4</v>
      </c>
    </row>
    <row r="93" spans="1:49" s="21" customFormat="1" ht="12.75">
      <c r="A93" s="9">
        <v>90</v>
      </c>
      <c r="B93" s="26" t="s">
        <v>442</v>
      </c>
      <c r="C93" s="27" t="s">
        <v>79</v>
      </c>
      <c r="D93" s="59" t="s">
        <v>80</v>
      </c>
      <c r="E93" s="19" t="s">
        <v>15</v>
      </c>
      <c r="F93" s="88"/>
      <c r="P93" s="120"/>
      <c r="Q93" s="120"/>
      <c r="R93" s="120"/>
      <c r="S93" s="120"/>
      <c r="T93" s="120"/>
      <c r="U93" s="120"/>
      <c r="X93" s="21">
        <v>56.07</v>
      </c>
      <c r="AD93" s="21">
        <v>45.07</v>
      </c>
      <c r="AK93" s="120">
        <v>59.33</v>
      </c>
      <c r="AL93" s="120"/>
      <c r="AM93" s="120"/>
      <c r="AN93" s="120"/>
      <c r="AO93" s="120"/>
      <c r="AQ93" s="204"/>
      <c r="AR93" s="139"/>
      <c r="AS93" s="142">
        <f>LARGE(F93:AR93,1)</f>
        <v>59.33</v>
      </c>
      <c r="AT93" s="7">
        <f>LARGE(F93:AR93,2)</f>
        <v>56.07</v>
      </c>
      <c r="AU93" s="7">
        <f>LARGE(F93:AR93,3)</f>
        <v>45.07</v>
      </c>
      <c r="AV93" s="8">
        <f>SUM(AS93:AU93)/3</f>
        <v>53.49</v>
      </c>
      <c r="AW93" s="39">
        <f>COUNTA(F93:AR93)</f>
        <v>3</v>
      </c>
    </row>
    <row r="94" spans="1:49" s="1" customFormat="1" ht="12.75">
      <c r="A94" s="9">
        <v>91</v>
      </c>
      <c r="B94" s="26" t="s">
        <v>442</v>
      </c>
      <c r="C94" s="27" t="s">
        <v>365</v>
      </c>
      <c r="D94" s="59" t="s">
        <v>83</v>
      </c>
      <c r="E94" s="19" t="s">
        <v>22</v>
      </c>
      <c r="F94" s="88"/>
      <c r="J94" s="1">
        <v>48.53</v>
      </c>
      <c r="L94" s="1">
        <v>38.93</v>
      </c>
      <c r="P94" s="119"/>
      <c r="Q94" s="119">
        <v>46.67</v>
      </c>
      <c r="R94" s="119"/>
      <c r="S94" s="119"/>
      <c r="T94" s="119"/>
      <c r="U94" s="119"/>
      <c r="AK94" s="119">
        <v>49.2</v>
      </c>
      <c r="AL94" s="119"/>
      <c r="AM94" s="119">
        <v>62.22</v>
      </c>
      <c r="AN94" s="119"/>
      <c r="AO94" s="119"/>
      <c r="AQ94" s="202"/>
      <c r="AR94" s="74"/>
      <c r="AS94" s="142">
        <f>LARGE(F94:AR94,1)</f>
        <v>62.22</v>
      </c>
      <c r="AT94" s="7">
        <f>LARGE(F94:AR94,2)</f>
        <v>49.2</v>
      </c>
      <c r="AU94" s="7">
        <f>LARGE(F94:AR94,3)</f>
        <v>48.53</v>
      </c>
      <c r="AV94" s="8">
        <f>SUM(AS94:AU94)/3</f>
        <v>53.31666666666666</v>
      </c>
      <c r="AW94" s="39">
        <f>COUNTA(F94:AR94)</f>
        <v>5</v>
      </c>
    </row>
    <row r="95" spans="1:49" s="1" customFormat="1" ht="12.75">
      <c r="A95" s="9">
        <v>92</v>
      </c>
      <c r="B95" s="26" t="s">
        <v>442</v>
      </c>
      <c r="C95" s="27" t="s">
        <v>54</v>
      </c>
      <c r="D95" s="59" t="s">
        <v>55</v>
      </c>
      <c r="E95" s="19" t="s">
        <v>22</v>
      </c>
      <c r="F95" s="88"/>
      <c r="J95" s="1">
        <v>38.33</v>
      </c>
      <c r="K95" s="1">
        <v>52.89</v>
      </c>
      <c r="P95" s="119"/>
      <c r="Q95" s="119"/>
      <c r="R95" s="119"/>
      <c r="S95" s="119"/>
      <c r="T95" s="119"/>
      <c r="U95" s="119"/>
      <c r="AG95" s="1">
        <v>56.71</v>
      </c>
      <c r="AK95" s="119">
        <v>49.78</v>
      </c>
      <c r="AL95" s="119"/>
      <c r="AM95" s="119">
        <v>47.29</v>
      </c>
      <c r="AN95" s="119"/>
      <c r="AO95" s="119"/>
      <c r="AQ95" s="202"/>
      <c r="AR95" s="74"/>
      <c r="AS95" s="142">
        <f>LARGE(F95:AR95,1)</f>
        <v>56.71</v>
      </c>
      <c r="AT95" s="7">
        <f>LARGE(F95:AR95,2)</f>
        <v>52.89</v>
      </c>
      <c r="AU95" s="7">
        <f>LARGE(F95:AR95,3)</f>
        <v>49.78</v>
      </c>
      <c r="AV95" s="8">
        <f>SUM(AS95:AU95)/3</f>
        <v>53.126666666666665</v>
      </c>
      <c r="AW95" s="39">
        <f>COUNTA(F95:AR95)</f>
        <v>5</v>
      </c>
    </row>
    <row r="96" spans="1:49" s="1" customFormat="1" ht="12.75">
      <c r="A96" s="9"/>
      <c r="B96" s="26" t="s">
        <v>442</v>
      </c>
      <c r="C96" s="27" t="s">
        <v>853</v>
      </c>
      <c r="D96" s="59" t="s">
        <v>854</v>
      </c>
      <c r="E96" s="19" t="s">
        <v>10</v>
      </c>
      <c r="F96" s="88"/>
      <c r="L96" s="1">
        <v>79.33</v>
      </c>
      <c r="P96" s="119"/>
      <c r="Q96" s="119"/>
      <c r="R96" s="119"/>
      <c r="S96" s="119"/>
      <c r="T96" s="119"/>
      <c r="U96" s="119"/>
      <c r="AK96" s="119"/>
      <c r="AL96" s="119"/>
      <c r="AM96" s="119"/>
      <c r="AN96" s="119"/>
      <c r="AO96" s="119"/>
      <c r="AQ96" s="202"/>
      <c r="AR96" s="74">
        <v>78</v>
      </c>
      <c r="AS96" s="142">
        <f>LARGE(F96:AR96,1)</f>
        <v>79.33</v>
      </c>
      <c r="AT96" s="7">
        <f>LARGE(F96:AR96,2)</f>
        <v>78</v>
      </c>
      <c r="AU96" s="7"/>
      <c r="AV96" s="8">
        <f>SUM(AS96:AU96)/3</f>
        <v>52.44333333333333</v>
      </c>
      <c r="AW96" s="39">
        <f>COUNTA(F96:AR96)</f>
        <v>2</v>
      </c>
    </row>
    <row r="97" spans="1:49" s="1" customFormat="1" ht="12.75">
      <c r="A97" s="9"/>
      <c r="B97" s="26" t="s">
        <v>442</v>
      </c>
      <c r="C97" s="27" t="s">
        <v>363</v>
      </c>
      <c r="D97" s="59" t="s">
        <v>29</v>
      </c>
      <c r="E97" s="19" t="s">
        <v>10</v>
      </c>
      <c r="F97" s="88"/>
      <c r="J97" s="1">
        <v>79.33</v>
      </c>
      <c r="L97" s="1">
        <v>77.33</v>
      </c>
      <c r="P97" s="119"/>
      <c r="Q97" s="119"/>
      <c r="R97" s="119"/>
      <c r="S97" s="119"/>
      <c r="T97" s="119"/>
      <c r="U97" s="119"/>
      <c r="AK97" s="119"/>
      <c r="AL97" s="119"/>
      <c r="AM97" s="119"/>
      <c r="AN97" s="119"/>
      <c r="AO97" s="119"/>
      <c r="AQ97" s="202"/>
      <c r="AR97" s="74"/>
      <c r="AS97" s="142">
        <f>LARGE(F97:AR97,1)</f>
        <v>79.33</v>
      </c>
      <c r="AT97" s="7">
        <f>LARGE(F97:AR97,2)</f>
        <v>77.33</v>
      </c>
      <c r="AU97" s="7"/>
      <c r="AV97" s="8">
        <f>SUM(AS97:AU97)/3</f>
        <v>52.22</v>
      </c>
      <c r="AW97" s="39">
        <f>COUNTA(F97:AR97)</f>
        <v>2</v>
      </c>
    </row>
    <row r="98" spans="1:49" s="1" customFormat="1" ht="12.75">
      <c r="A98" s="9">
        <v>93</v>
      </c>
      <c r="B98" s="26" t="s">
        <v>442</v>
      </c>
      <c r="C98" s="27" t="s">
        <v>677</v>
      </c>
      <c r="D98" s="59" t="s">
        <v>678</v>
      </c>
      <c r="E98" s="19" t="s">
        <v>10</v>
      </c>
      <c r="F98" s="88"/>
      <c r="H98" s="1">
        <v>32.71</v>
      </c>
      <c r="P98" s="119"/>
      <c r="Q98" s="119"/>
      <c r="R98" s="119"/>
      <c r="S98" s="119">
        <v>34.44</v>
      </c>
      <c r="T98" s="119">
        <v>35</v>
      </c>
      <c r="U98" s="119">
        <v>49.2</v>
      </c>
      <c r="Z98" s="1">
        <v>39.6</v>
      </c>
      <c r="AC98" s="1">
        <v>65.73</v>
      </c>
      <c r="AK98" s="119"/>
      <c r="AL98" s="119"/>
      <c r="AM98" s="119"/>
      <c r="AN98" s="119"/>
      <c r="AO98" s="119"/>
      <c r="AQ98" s="202"/>
      <c r="AR98" s="74"/>
      <c r="AS98" s="142">
        <f>LARGE(F98:AR98,1)</f>
        <v>65.73</v>
      </c>
      <c r="AT98" s="7">
        <f>LARGE(F98:AR98,2)</f>
        <v>49.2</v>
      </c>
      <c r="AU98" s="7">
        <f>LARGE(F98:AR98,3)</f>
        <v>39.6</v>
      </c>
      <c r="AV98" s="8">
        <f>SUM(AS98:AU98)/3</f>
        <v>51.51</v>
      </c>
      <c r="AW98" s="39">
        <f>COUNTA(F98:AR98)</f>
        <v>6</v>
      </c>
    </row>
    <row r="99" spans="1:49" s="1" customFormat="1" ht="12.75">
      <c r="A99" s="9">
        <v>94</v>
      </c>
      <c r="B99" s="26" t="s">
        <v>442</v>
      </c>
      <c r="C99" s="27" t="s">
        <v>295</v>
      </c>
      <c r="D99" s="59" t="s">
        <v>200</v>
      </c>
      <c r="E99" s="19" t="s">
        <v>10</v>
      </c>
      <c r="F99" s="88">
        <v>25.67</v>
      </c>
      <c r="G99" s="1">
        <v>9.6</v>
      </c>
      <c r="O99" s="1">
        <v>28.62</v>
      </c>
      <c r="P99" s="119"/>
      <c r="Q99" s="119"/>
      <c r="R99" s="119">
        <v>27.11</v>
      </c>
      <c r="S99" s="119"/>
      <c r="T99" s="119"/>
      <c r="U99" s="119"/>
      <c r="V99" s="1">
        <v>30.31</v>
      </c>
      <c r="AF99" s="1">
        <v>43.33</v>
      </c>
      <c r="AK99" s="119"/>
      <c r="AL99" s="119"/>
      <c r="AM99" s="119"/>
      <c r="AN99" s="119">
        <v>24.89</v>
      </c>
      <c r="AO99" s="119"/>
      <c r="AP99" s="1">
        <v>54.13</v>
      </c>
      <c r="AQ99" s="202"/>
      <c r="AR99" s="74">
        <v>56</v>
      </c>
      <c r="AS99" s="142">
        <f>LARGE(F99:AR99,1)</f>
        <v>56</v>
      </c>
      <c r="AT99" s="7">
        <f>LARGE(F99:AR99,2)</f>
        <v>54.13</v>
      </c>
      <c r="AU99" s="7">
        <f>LARGE(F99:AR99,3)</f>
        <v>43.33</v>
      </c>
      <c r="AV99" s="8">
        <f>SUM(AS99:AU99)/3</f>
        <v>51.15333333333333</v>
      </c>
      <c r="AW99" s="39">
        <f>COUNTA(F99:AR99)</f>
        <v>9</v>
      </c>
    </row>
    <row r="100" spans="1:49" s="1" customFormat="1" ht="12.75">
      <c r="A100" s="9">
        <v>95</v>
      </c>
      <c r="B100" s="26" t="s">
        <v>442</v>
      </c>
      <c r="C100" s="27" t="s">
        <v>358</v>
      </c>
      <c r="D100" s="59" t="s">
        <v>43</v>
      </c>
      <c r="E100" s="19" t="s">
        <v>10</v>
      </c>
      <c r="F100" s="88"/>
      <c r="J100" s="1">
        <v>58.49</v>
      </c>
      <c r="K100" s="1">
        <v>43.33</v>
      </c>
      <c r="P100" s="119"/>
      <c r="Q100" s="119"/>
      <c r="R100" s="119"/>
      <c r="S100" s="119"/>
      <c r="T100" s="119"/>
      <c r="U100" s="119"/>
      <c r="AK100" s="119">
        <v>16.44</v>
      </c>
      <c r="AL100" s="119"/>
      <c r="AM100" s="119">
        <v>51</v>
      </c>
      <c r="AN100" s="119"/>
      <c r="AO100" s="119"/>
      <c r="AQ100" s="202"/>
      <c r="AR100" s="74"/>
      <c r="AS100" s="142">
        <f>LARGE(F100:AR100,1)</f>
        <v>58.49</v>
      </c>
      <c r="AT100" s="7">
        <f>LARGE(F100:AR100,2)</f>
        <v>51</v>
      </c>
      <c r="AU100" s="7">
        <f>LARGE(F100:AR100,3)</f>
        <v>43.33</v>
      </c>
      <c r="AV100" s="8">
        <f>SUM(AS100:AU100)/3</f>
        <v>50.94</v>
      </c>
      <c r="AW100" s="39">
        <f>COUNTA(F100:AR100)</f>
        <v>4</v>
      </c>
    </row>
    <row r="101" spans="1:49" s="1" customFormat="1" ht="12.75">
      <c r="A101" s="9"/>
      <c r="B101" s="26" t="s">
        <v>442</v>
      </c>
      <c r="C101" s="34" t="s">
        <v>1091</v>
      </c>
      <c r="D101" s="72" t="s">
        <v>1092</v>
      </c>
      <c r="E101" s="19" t="s">
        <v>10</v>
      </c>
      <c r="F101" s="88"/>
      <c r="P101" s="119"/>
      <c r="Q101" s="119"/>
      <c r="R101" s="119"/>
      <c r="S101" s="119"/>
      <c r="T101" s="119"/>
      <c r="U101" s="119"/>
      <c r="AK101" s="119"/>
      <c r="AL101" s="119">
        <v>79.33</v>
      </c>
      <c r="AM101" s="119"/>
      <c r="AN101" s="119"/>
      <c r="AO101" s="119"/>
      <c r="AQ101" s="202">
        <v>73.33</v>
      </c>
      <c r="AR101" s="74"/>
      <c r="AS101" s="142">
        <f>LARGE(F101:AR101,1)</f>
        <v>79.33</v>
      </c>
      <c r="AT101" s="7">
        <f>LARGE(F101:AR101,2)</f>
        <v>73.33</v>
      </c>
      <c r="AU101" s="7"/>
      <c r="AV101" s="8">
        <f>SUM(AS101:AU101)/3</f>
        <v>50.88666666666666</v>
      </c>
      <c r="AW101" s="39">
        <f>COUNTA(F101:AR101)</f>
        <v>2</v>
      </c>
    </row>
    <row r="102" spans="1:49" s="1" customFormat="1" ht="12.75">
      <c r="A102" s="9">
        <v>96</v>
      </c>
      <c r="B102" s="26" t="s">
        <v>442</v>
      </c>
      <c r="C102" s="27" t="s">
        <v>484</v>
      </c>
      <c r="D102" s="59" t="s">
        <v>485</v>
      </c>
      <c r="E102" s="19" t="s">
        <v>22</v>
      </c>
      <c r="F102" s="88"/>
      <c r="J102" s="1">
        <v>33.22</v>
      </c>
      <c r="L102" s="1">
        <v>60.36</v>
      </c>
      <c r="P102" s="119"/>
      <c r="Q102" s="119"/>
      <c r="R102" s="119"/>
      <c r="S102" s="119"/>
      <c r="T102" s="119"/>
      <c r="U102" s="119"/>
      <c r="AK102" s="119">
        <v>58.49</v>
      </c>
      <c r="AL102" s="119"/>
      <c r="AM102" s="119"/>
      <c r="AN102" s="119"/>
      <c r="AO102" s="119"/>
      <c r="AQ102" s="202"/>
      <c r="AR102" s="74"/>
      <c r="AS102" s="142">
        <f>LARGE(F102:AR102,1)</f>
        <v>60.36</v>
      </c>
      <c r="AT102" s="7">
        <f>LARGE(F102:AR102,2)</f>
        <v>58.49</v>
      </c>
      <c r="AU102" s="7">
        <f>LARGE(F102:AR102,3)</f>
        <v>33.22</v>
      </c>
      <c r="AV102" s="8">
        <f>SUM(AS102:AU102)/3</f>
        <v>50.69</v>
      </c>
      <c r="AW102" s="39">
        <f>COUNTA(F102:AR102)</f>
        <v>3</v>
      </c>
    </row>
    <row r="103" spans="1:49" s="1" customFormat="1" ht="12.75">
      <c r="A103" s="9"/>
      <c r="B103" s="26" t="s">
        <v>442</v>
      </c>
      <c r="C103" s="27" t="s">
        <v>450</v>
      </c>
      <c r="D103" s="59" t="s">
        <v>443</v>
      </c>
      <c r="E103" s="19" t="s">
        <v>10</v>
      </c>
      <c r="F103" s="88"/>
      <c r="G103" s="1">
        <v>70.89</v>
      </c>
      <c r="P103" s="119"/>
      <c r="Q103" s="119"/>
      <c r="R103" s="119"/>
      <c r="S103" s="119"/>
      <c r="T103" s="119"/>
      <c r="U103" s="119"/>
      <c r="AK103" s="119"/>
      <c r="AL103" s="119"/>
      <c r="AM103" s="119"/>
      <c r="AN103" s="119"/>
      <c r="AO103" s="119"/>
      <c r="AP103" s="1">
        <v>80.67</v>
      </c>
      <c r="AQ103" s="202"/>
      <c r="AR103" s="74"/>
      <c r="AS103" s="142">
        <f>LARGE(F103:AR103,1)</f>
        <v>80.67</v>
      </c>
      <c r="AT103" s="7">
        <f>LARGE(F103:AR103,2)</f>
        <v>70.89</v>
      </c>
      <c r="AU103" s="7"/>
      <c r="AV103" s="8">
        <f>SUM(AS103:AU103)/3</f>
        <v>50.52</v>
      </c>
      <c r="AW103" s="39">
        <f>COUNTA(F103:AR103)</f>
        <v>2</v>
      </c>
    </row>
    <row r="104" spans="1:49" s="1" customFormat="1" ht="12.75">
      <c r="A104" s="9">
        <v>97</v>
      </c>
      <c r="B104" s="26" t="s">
        <v>442</v>
      </c>
      <c r="C104" s="27" t="s">
        <v>276</v>
      </c>
      <c r="D104" s="59" t="s">
        <v>284</v>
      </c>
      <c r="E104" s="19" t="s">
        <v>10</v>
      </c>
      <c r="F104" s="88"/>
      <c r="H104" s="1">
        <v>46.8</v>
      </c>
      <c r="I104" s="1">
        <v>56</v>
      </c>
      <c r="P104" s="119"/>
      <c r="Q104" s="119"/>
      <c r="R104" s="119"/>
      <c r="S104" s="119"/>
      <c r="T104" s="119"/>
      <c r="U104" s="119"/>
      <c r="Z104" s="1">
        <v>46.2</v>
      </c>
      <c r="AC104" s="1">
        <v>42.22</v>
      </c>
      <c r="AK104" s="119"/>
      <c r="AL104" s="119"/>
      <c r="AM104" s="119"/>
      <c r="AN104" s="119"/>
      <c r="AO104" s="119"/>
      <c r="AQ104" s="202"/>
      <c r="AR104" s="74"/>
      <c r="AS104" s="142">
        <f>LARGE(F104:AR104,1)</f>
        <v>56</v>
      </c>
      <c r="AT104" s="7">
        <f>LARGE(F104:AR104,2)</f>
        <v>46.8</v>
      </c>
      <c r="AU104" s="7">
        <f>LARGE(F104:AR104,3)</f>
        <v>46.2</v>
      </c>
      <c r="AV104" s="8">
        <f>SUM(AS104:AU104)/3</f>
        <v>49.666666666666664</v>
      </c>
      <c r="AW104" s="39">
        <f>COUNTA(F104:AR104)</f>
        <v>4</v>
      </c>
    </row>
    <row r="105" spans="1:49" s="1" customFormat="1" ht="12.75">
      <c r="A105" s="9"/>
      <c r="B105" s="26" t="s">
        <v>442</v>
      </c>
      <c r="C105" s="27" t="s">
        <v>588</v>
      </c>
      <c r="D105" s="59" t="s">
        <v>589</v>
      </c>
      <c r="E105" s="19" t="s">
        <v>15</v>
      </c>
      <c r="F105" s="88"/>
      <c r="J105" s="1">
        <v>74</v>
      </c>
      <c r="P105" s="119"/>
      <c r="Q105" s="119"/>
      <c r="R105" s="119"/>
      <c r="S105" s="119"/>
      <c r="T105" s="119"/>
      <c r="U105" s="119"/>
      <c r="AJ105" s="1">
        <v>74.67</v>
      </c>
      <c r="AK105" s="119"/>
      <c r="AL105" s="119"/>
      <c r="AM105" s="119"/>
      <c r="AN105" s="119"/>
      <c r="AO105" s="119"/>
      <c r="AQ105" s="202"/>
      <c r="AR105" s="74"/>
      <c r="AS105" s="142">
        <f>LARGE(F105:AR105,1)</f>
        <v>74.67</v>
      </c>
      <c r="AT105" s="7">
        <f>LARGE(F105:AR105,2)</f>
        <v>74</v>
      </c>
      <c r="AU105" s="7"/>
      <c r="AV105" s="8">
        <f>SUM(AS105:AU105)/3</f>
        <v>49.55666666666667</v>
      </c>
      <c r="AW105" s="39">
        <f>COUNTA(F105:AR105)</f>
        <v>2</v>
      </c>
    </row>
    <row r="106" spans="1:49" s="1" customFormat="1" ht="12.75">
      <c r="A106" s="9">
        <v>98</v>
      </c>
      <c r="B106" s="62" t="s">
        <v>442</v>
      </c>
      <c r="C106" s="27" t="s">
        <v>680</v>
      </c>
      <c r="D106" s="59" t="s">
        <v>209</v>
      </c>
      <c r="E106" s="19" t="s">
        <v>10</v>
      </c>
      <c r="F106" s="88"/>
      <c r="H106" s="1">
        <v>52.8</v>
      </c>
      <c r="P106" s="119"/>
      <c r="Q106" s="119"/>
      <c r="R106" s="119"/>
      <c r="S106" s="119">
        <v>40</v>
      </c>
      <c r="T106" s="119"/>
      <c r="U106" s="119"/>
      <c r="Z106" s="1">
        <v>40.89</v>
      </c>
      <c r="AE106" s="1">
        <v>54.6</v>
      </c>
      <c r="AK106" s="119"/>
      <c r="AL106" s="119"/>
      <c r="AM106" s="119"/>
      <c r="AN106" s="119"/>
      <c r="AO106" s="119"/>
      <c r="AQ106" s="202"/>
      <c r="AR106" s="74"/>
      <c r="AS106" s="142">
        <f>LARGE(F106:AR106,1)</f>
        <v>54.6</v>
      </c>
      <c r="AT106" s="7">
        <f>LARGE(F106:AR106,2)</f>
        <v>52.8</v>
      </c>
      <c r="AU106" s="7">
        <f>LARGE(F106:AR106,3)</f>
        <v>40.89</v>
      </c>
      <c r="AV106" s="8">
        <f>SUM(AS106:AU106)/3</f>
        <v>49.43000000000001</v>
      </c>
      <c r="AW106" s="39">
        <f>COUNTA(F106:AR106)</f>
        <v>4</v>
      </c>
    </row>
    <row r="107" spans="1:49" s="1" customFormat="1" ht="12.75">
      <c r="A107" s="9">
        <v>99</v>
      </c>
      <c r="B107" s="26" t="s">
        <v>442</v>
      </c>
      <c r="C107" s="27" t="s">
        <v>270</v>
      </c>
      <c r="D107" s="59" t="s">
        <v>271</v>
      </c>
      <c r="E107" s="19" t="s">
        <v>10</v>
      </c>
      <c r="F107" s="88"/>
      <c r="O107" s="1">
        <v>54.31</v>
      </c>
      <c r="P107" s="119"/>
      <c r="Q107" s="119"/>
      <c r="R107" s="119">
        <v>45.87</v>
      </c>
      <c r="S107" s="119"/>
      <c r="T107" s="119"/>
      <c r="U107" s="119"/>
      <c r="V107" s="1">
        <v>42.18</v>
      </c>
      <c r="AK107" s="119"/>
      <c r="AL107" s="119"/>
      <c r="AM107" s="119"/>
      <c r="AN107" s="119">
        <v>48</v>
      </c>
      <c r="AO107" s="119"/>
      <c r="AP107" s="1">
        <v>45.64</v>
      </c>
      <c r="AQ107" s="202"/>
      <c r="AR107" s="74"/>
      <c r="AS107" s="142">
        <f>LARGE(F107:AR107,1)</f>
        <v>54.31</v>
      </c>
      <c r="AT107" s="7">
        <f>LARGE(F107:AR107,2)</f>
        <v>48</v>
      </c>
      <c r="AU107" s="7">
        <f>LARGE(F107:AR107,3)</f>
        <v>45.87</v>
      </c>
      <c r="AV107" s="8">
        <f>SUM(AS107:AU107)/3</f>
        <v>49.39333333333334</v>
      </c>
      <c r="AW107" s="39">
        <f>COUNTA(F107:AR107)</f>
        <v>5</v>
      </c>
    </row>
    <row r="108" spans="1:49" s="1" customFormat="1" ht="12.75">
      <c r="A108" s="9">
        <v>100</v>
      </c>
      <c r="B108" s="26" t="s">
        <v>442</v>
      </c>
      <c r="C108" s="27" t="s">
        <v>293</v>
      </c>
      <c r="D108" s="59" t="s">
        <v>294</v>
      </c>
      <c r="E108" s="19" t="s">
        <v>10</v>
      </c>
      <c r="F108" s="88"/>
      <c r="K108" s="1">
        <v>41.07</v>
      </c>
      <c r="N108" s="1">
        <v>51.64</v>
      </c>
      <c r="P108" s="119"/>
      <c r="Q108" s="119">
        <v>33.22</v>
      </c>
      <c r="R108" s="119"/>
      <c r="S108" s="119"/>
      <c r="T108" s="119"/>
      <c r="U108" s="119"/>
      <c r="AG108" s="1">
        <v>54.13</v>
      </c>
      <c r="AK108" s="119"/>
      <c r="AL108" s="119"/>
      <c r="AM108" s="119"/>
      <c r="AN108" s="119"/>
      <c r="AO108" s="119"/>
      <c r="AQ108" s="202"/>
      <c r="AR108" s="74">
        <v>33.89</v>
      </c>
      <c r="AS108" s="142">
        <f>LARGE(F108:AR108,1)</f>
        <v>54.13</v>
      </c>
      <c r="AT108" s="7">
        <f>LARGE(F108:AR108,2)</f>
        <v>51.64</v>
      </c>
      <c r="AU108" s="7">
        <f>LARGE(F108:AR108,3)</f>
        <v>41.07</v>
      </c>
      <c r="AV108" s="8">
        <f>SUM(AS108:AU108)/3</f>
        <v>48.946666666666665</v>
      </c>
      <c r="AW108" s="39">
        <f>COUNTA(F108:AR108)</f>
        <v>5</v>
      </c>
    </row>
    <row r="109" spans="1:49" s="1" customFormat="1" ht="12.75">
      <c r="A109" s="9">
        <v>101</v>
      </c>
      <c r="B109" s="26" t="s">
        <v>442</v>
      </c>
      <c r="C109" s="27" t="s">
        <v>251</v>
      </c>
      <c r="D109" s="124" t="s">
        <v>131</v>
      </c>
      <c r="E109" s="19" t="s">
        <v>15</v>
      </c>
      <c r="F109" s="88"/>
      <c r="J109" s="1">
        <v>31.27</v>
      </c>
      <c r="L109" s="1">
        <v>33.73</v>
      </c>
      <c r="O109" s="1">
        <v>43.91</v>
      </c>
      <c r="P109" s="119"/>
      <c r="Q109" s="119"/>
      <c r="R109" s="119">
        <v>30.33</v>
      </c>
      <c r="S109" s="119"/>
      <c r="T109" s="119"/>
      <c r="U109" s="119"/>
      <c r="X109" s="1">
        <v>36.67</v>
      </c>
      <c r="Y109" s="1">
        <v>21.53</v>
      </c>
      <c r="AA109" s="1">
        <v>45.64</v>
      </c>
      <c r="AF109" s="1">
        <v>36.27</v>
      </c>
      <c r="AI109" s="1">
        <v>48.6</v>
      </c>
      <c r="AJ109" s="1">
        <v>50.84</v>
      </c>
      <c r="AK109" s="119"/>
      <c r="AL109" s="119"/>
      <c r="AM109" s="119"/>
      <c r="AN109" s="119"/>
      <c r="AO109" s="119"/>
      <c r="AQ109" s="202"/>
      <c r="AR109" s="74"/>
      <c r="AS109" s="142">
        <f>LARGE(F109:AR109,1)</f>
        <v>50.84</v>
      </c>
      <c r="AT109" s="7">
        <f>LARGE(F109:AR109,2)</f>
        <v>48.6</v>
      </c>
      <c r="AU109" s="7">
        <f>LARGE(F109:AR109,3)</f>
        <v>45.64</v>
      </c>
      <c r="AV109" s="8">
        <f>SUM(AS109:AU109)/3</f>
        <v>48.35999999999999</v>
      </c>
      <c r="AW109" s="39">
        <f>COUNTA(F109:AR109)</f>
        <v>10</v>
      </c>
    </row>
    <row r="110" spans="1:49" s="1" customFormat="1" ht="12.75">
      <c r="A110" s="9">
        <v>102</v>
      </c>
      <c r="B110" s="26" t="s">
        <v>442</v>
      </c>
      <c r="C110" s="27" t="s">
        <v>594</v>
      </c>
      <c r="D110" s="59" t="s">
        <v>596</v>
      </c>
      <c r="E110" s="19" t="s">
        <v>15</v>
      </c>
      <c r="F110" s="88"/>
      <c r="J110" s="1">
        <v>43.33</v>
      </c>
      <c r="L110" s="1">
        <v>46.8</v>
      </c>
      <c r="P110" s="119"/>
      <c r="Q110" s="119"/>
      <c r="R110" s="119"/>
      <c r="S110" s="119"/>
      <c r="T110" s="119"/>
      <c r="U110" s="119"/>
      <c r="V110" s="1">
        <v>45</v>
      </c>
      <c r="AK110" s="119">
        <v>52.89</v>
      </c>
      <c r="AL110" s="119"/>
      <c r="AM110" s="119"/>
      <c r="AN110" s="119"/>
      <c r="AO110" s="119"/>
      <c r="AP110" s="1">
        <v>42.67</v>
      </c>
      <c r="AQ110" s="202"/>
      <c r="AR110" s="74"/>
      <c r="AS110" s="142">
        <f>LARGE(F110:AR110,1)</f>
        <v>52.89</v>
      </c>
      <c r="AT110" s="7">
        <f>LARGE(F110:AR110,2)</f>
        <v>46.8</v>
      </c>
      <c r="AU110" s="7">
        <f>LARGE(F110:AR110,3)</f>
        <v>45</v>
      </c>
      <c r="AV110" s="8">
        <f>SUM(AS110:AU110)/3</f>
        <v>48.23</v>
      </c>
      <c r="AW110" s="39">
        <f>COUNTA(F110:AR110)</f>
        <v>5</v>
      </c>
    </row>
    <row r="111" spans="1:49" s="1" customFormat="1" ht="12.75">
      <c r="A111" s="9">
        <v>103</v>
      </c>
      <c r="B111" s="26" t="s">
        <v>442</v>
      </c>
      <c r="C111" s="27" t="s">
        <v>652</v>
      </c>
      <c r="D111" s="59" t="s">
        <v>43</v>
      </c>
      <c r="E111" s="22" t="s">
        <v>10</v>
      </c>
      <c r="F111" s="90"/>
      <c r="P111" s="119"/>
      <c r="Q111" s="119"/>
      <c r="R111" s="119">
        <v>26.4</v>
      </c>
      <c r="S111" s="119"/>
      <c r="T111" s="119"/>
      <c r="U111" s="119"/>
      <c r="V111" s="1">
        <v>63.8</v>
      </c>
      <c r="AK111" s="119"/>
      <c r="AL111" s="119"/>
      <c r="AM111" s="119"/>
      <c r="AN111" s="119">
        <v>53.51</v>
      </c>
      <c r="AO111" s="119"/>
      <c r="AQ111" s="202"/>
      <c r="AR111" s="74"/>
      <c r="AS111" s="142">
        <f>LARGE(F111:AR111,1)</f>
        <v>63.8</v>
      </c>
      <c r="AT111" s="7">
        <f>LARGE(F111:AR111,2)</f>
        <v>53.51</v>
      </c>
      <c r="AU111" s="7">
        <f>LARGE(F111:AR111,3)</f>
        <v>26.4</v>
      </c>
      <c r="AV111" s="8">
        <f>SUM(AS111:AU111)/3</f>
        <v>47.903333333333336</v>
      </c>
      <c r="AW111" s="39">
        <f>COUNTA(F111:AR111)</f>
        <v>3</v>
      </c>
    </row>
    <row r="112" spans="1:49" s="1" customFormat="1" ht="12.75">
      <c r="A112" s="9">
        <v>104</v>
      </c>
      <c r="B112" s="26" t="s">
        <v>442</v>
      </c>
      <c r="C112" s="27" t="s">
        <v>234</v>
      </c>
      <c r="D112" s="59" t="s">
        <v>235</v>
      </c>
      <c r="E112" s="19" t="s">
        <v>15</v>
      </c>
      <c r="F112" s="88"/>
      <c r="J112" s="1">
        <v>47.22</v>
      </c>
      <c r="P112" s="119"/>
      <c r="Q112" s="119"/>
      <c r="R112" s="119"/>
      <c r="S112" s="119"/>
      <c r="T112" s="119"/>
      <c r="U112" s="119"/>
      <c r="X112" s="1">
        <v>46.8</v>
      </c>
      <c r="AK112" s="119">
        <v>48.53</v>
      </c>
      <c r="AL112" s="119"/>
      <c r="AM112" s="119"/>
      <c r="AN112" s="119"/>
      <c r="AO112" s="119"/>
      <c r="AQ112" s="202"/>
      <c r="AR112" s="74"/>
      <c r="AS112" s="142">
        <f>LARGE(F112:AR112,1)</f>
        <v>48.53</v>
      </c>
      <c r="AT112" s="7">
        <f>LARGE(F112:AR112,2)</f>
        <v>47.22</v>
      </c>
      <c r="AU112" s="7">
        <f>LARGE(F112:AR112,3)</f>
        <v>46.8</v>
      </c>
      <c r="AV112" s="8">
        <f>SUM(AS112:AU112)/3</f>
        <v>47.51666666666667</v>
      </c>
      <c r="AW112" s="39">
        <f>COUNTA(F112:AR112)</f>
        <v>3</v>
      </c>
    </row>
    <row r="113" spans="1:49" s="1" customFormat="1" ht="12.75">
      <c r="A113" s="9">
        <v>105</v>
      </c>
      <c r="B113" s="26" t="s">
        <v>442</v>
      </c>
      <c r="C113" s="27" t="s">
        <v>99</v>
      </c>
      <c r="D113" s="59" t="s">
        <v>190</v>
      </c>
      <c r="E113" s="19" t="s">
        <v>15</v>
      </c>
      <c r="F113" s="88"/>
      <c r="P113" s="119"/>
      <c r="Q113" s="119"/>
      <c r="R113" s="119"/>
      <c r="S113" s="119"/>
      <c r="T113" s="119"/>
      <c r="U113" s="119"/>
      <c r="X113" s="1">
        <v>24.49</v>
      </c>
      <c r="Y113" s="1">
        <v>32.2</v>
      </c>
      <c r="AA113" s="1">
        <v>54.76</v>
      </c>
      <c r="AJ113" s="1">
        <v>54.76</v>
      </c>
      <c r="AK113" s="119"/>
      <c r="AL113" s="119"/>
      <c r="AM113" s="119"/>
      <c r="AN113" s="119"/>
      <c r="AO113" s="119"/>
      <c r="AQ113" s="202"/>
      <c r="AR113" s="74"/>
      <c r="AS113" s="142">
        <f>LARGE(F113:AR113,1)</f>
        <v>54.76</v>
      </c>
      <c r="AT113" s="7">
        <f>LARGE(F113:AR113,2)</f>
        <v>54.76</v>
      </c>
      <c r="AU113" s="7">
        <f>LARGE(F113:AR113,3)</f>
        <v>32.2</v>
      </c>
      <c r="AV113" s="8">
        <f>SUM(AS113:AU113)/3</f>
        <v>47.24</v>
      </c>
      <c r="AW113" s="39">
        <f>COUNTA(F113:AR113)</f>
        <v>4</v>
      </c>
    </row>
    <row r="114" spans="1:49" s="1" customFormat="1" ht="12.75">
      <c r="A114" s="9">
        <v>106</v>
      </c>
      <c r="B114" s="26" t="s">
        <v>442</v>
      </c>
      <c r="C114" s="27" t="s">
        <v>693</v>
      </c>
      <c r="D114" s="59" t="s">
        <v>32</v>
      </c>
      <c r="E114" s="19" t="s">
        <v>10</v>
      </c>
      <c r="F114" s="88"/>
      <c r="P114" s="119"/>
      <c r="Q114" s="119">
        <v>46.22</v>
      </c>
      <c r="R114" s="119"/>
      <c r="S114" s="119"/>
      <c r="T114" s="119"/>
      <c r="U114" s="119"/>
      <c r="AF114" s="1">
        <v>33.22</v>
      </c>
      <c r="AG114" s="1">
        <v>56.07</v>
      </c>
      <c r="AK114" s="119"/>
      <c r="AL114" s="119"/>
      <c r="AM114" s="119"/>
      <c r="AN114" s="119"/>
      <c r="AO114" s="119"/>
      <c r="AQ114" s="202"/>
      <c r="AR114" s="74">
        <v>38.4</v>
      </c>
      <c r="AS114" s="142">
        <f>LARGE(F114:AR114,1)</f>
        <v>56.07</v>
      </c>
      <c r="AT114" s="7">
        <f>LARGE(F114:AR114,2)</f>
        <v>46.22</v>
      </c>
      <c r="AU114" s="7">
        <f>LARGE(F114:AR114,3)</f>
        <v>38.4</v>
      </c>
      <c r="AV114" s="8">
        <f>SUM(AS114:AU114)/3</f>
        <v>46.89666666666667</v>
      </c>
      <c r="AW114" s="39">
        <f>COUNTA(F114:AR114)</f>
        <v>4</v>
      </c>
    </row>
    <row r="115" spans="1:49" s="1" customFormat="1" ht="12.75">
      <c r="A115" s="9"/>
      <c r="B115" s="26" t="s">
        <v>442</v>
      </c>
      <c r="C115" s="27" t="s">
        <v>333</v>
      </c>
      <c r="D115" s="59" t="s">
        <v>637</v>
      </c>
      <c r="E115" s="19" t="s">
        <v>25</v>
      </c>
      <c r="F115" s="88"/>
      <c r="P115" s="119"/>
      <c r="Q115" s="119"/>
      <c r="R115" s="119"/>
      <c r="S115" s="119"/>
      <c r="T115" s="119"/>
      <c r="U115" s="119"/>
      <c r="AI115" s="1">
        <v>68</v>
      </c>
      <c r="AJ115" s="1">
        <v>71.33</v>
      </c>
      <c r="AK115" s="119"/>
      <c r="AL115" s="119"/>
      <c r="AM115" s="119"/>
      <c r="AN115" s="119"/>
      <c r="AO115" s="119"/>
      <c r="AQ115" s="202"/>
      <c r="AR115" s="74"/>
      <c r="AS115" s="142">
        <f>LARGE(F115:AR115,1)</f>
        <v>71.33</v>
      </c>
      <c r="AT115" s="7">
        <f>LARGE(F115:AR115,2)</f>
        <v>68</v>
      </c>
      <c r="AU115" s="7"/>
      <c r="AV115" s="8">
        <f>SUM(AS115:AU115)/3</f>
        <v>46.44333333333333</v>
      </c>
      <c r="AW115" s="39">
        <f>COUNTA(F115:AR115)</f>
        <v>2</v>
      </c>
    </row>
    <row r="116" spans="1:49" s="1" customFormat="1" ht="12.75">
      <c r="A116" s="9"/>
      <c r="B116" s="26" t="s">
        <v>442</v>
      </c>
      <c r="C116" s="27" t="s">
        <v>417</v>
      </c>
      <c r="D116" s="59" t="s">
        <v>411</v>
      </c>
      <c r="E116" s="22" t="s">
        <v>63</v>
      </c>
      <c r="F116" s="90"/>
      <c r="P116" s="119"/>
      <c r="Q116" s="119"/>
      <c r="R116" s="119"/>
      <c r="S116" s="119"/>
      <c r="T116" s="119"/>
      <c r="U116" s="119"/>
      <c r="Y116" s="1">
        <v>68.67</v>
      </c>
      <c r="AA116" s="1">
        <v>68.96</v>
      </c>
      <c r="AK116" s="119"/>
      <c r="AL116" s="119"/>
      <c r="AM116" s="119"/>
      <c r="AN116" s="119"/>
      <c r="AO116" s="119"/>
      <c r="AQ116" s="202"/>
      <c r="AR116" s="74"/>
      <c r="AS116" s="142">
        <f>LARGE(F116:AR116,1)</f>
        <v>68.96</v>
      </c>
      <c r="AT116" s="7">
        <f>LARGE(F116:AR116,2)</f>
        <v>68.67</v>
      </c>
      <c r="AU116" s="7"/>
      <c r="AV116" s="8">
        <f>SUM(AS116:AU116)/3</f>
        <v>45.876666666666665</v>
      </c>
      <c r="AW116" s="39">
        <f>COUNTA(F116:AR116)</f>
        <v>2</v>
      </c>
    </row>
    <row r="117" spans="1:49" s="21" customFormat="1" ht="12.75">
      <c r="A117" s="9">
        <v>107</v>
      </c>
      <c r="B117" s="26" t="s">
        <v>442</v>
      </c>
      <c r="C117" s="27" t="s">
        <v>75</v>
      </c>
      <c r="D117" s="59" t="s">
        <v>76</v>
      </c>
      <c r="E117" s="19" t="s">
        <v>10</v>
      </c>
      <c r="F117" s="88">
        <v>28.62</v>
      </c>
      <c r="J117" s="21">
        <v>20.4</v>
      </c>
      <c r="K117" s="21">
        <v>62.22</v>
      </c>
      <c r="N117" s="21">
        <v>38.4</v>
      </c>
      <c r="P117" s="120"/>
      <c r="Q117" s="120"/>
      <c r="R117" s="120"/>
      <c r="S117" s="120"/>
      <c r="T117" s="120"/>
      <c r="U117" s="120"/>
      <c r="AG117" s="21">
        <v>35.56</v>
      </c>
      <c r="AK117" s="120">
        <v>17.38</v>
      </c>
      <c r="AL117" s="120"/>
      <c r="AM117" s="120">
        <v>36.98</v>
      </c>
      <c r="AN117" s="120"/>
      <c r="AO117" s="120"/>
      <c r="AQ117" s="204"/>
      <c r="AR117" s="139">
        <v>9.96</v>
      </c>
      <c r="AS117" s="142">
        <f>LARGE(F117:AR117,1)</f>
        <v>62.22</v>
      </c>
      <c r="AT117" s="7">
        <f>LARGE(F117:AR117,2)</f>
        <v>38.4</v>
      </c>
      <c r="AU117" s="7">
        <f>LARGE(F117:AR117,3)</f>
        <v>36.98</v>
      </c>
      <c r="AV117" s="8">
        <f>SUM(AS117:AU117)/3</f>
        <v>45.86666666666667</v>
      </c>
      <c r="AW117" s="39">
        <f>COUNTA(F117:AR117)</f>
        <v>8</v>
      </c>
    </row>
    <row r="118" spans="1:49" s="1" customFormat="1" ht="12.75">
      <c r="A118" s="9">
        <v>108</v>
      </c>
      <c r="B118" s="26" t="s">
        <v>442</v>
      </c>
      <c r="C118" s="27" t="s">
        <v>311</v>
      </c>
      <c r="D118" s="59" t="s">
        <v>233</v>
      </c>
      <c r="E118" s="19" t="s">
        <v>15</v>
      </c>
      <c r="F118" s="88"/>
      <c r="J118" s="1">
        <v>58</v>
      </c>
      <c r="P118" s="119"/>
      <c r="Q118" s="119"/>
      <c r="R118" s="119"/>
      <c r="S118" s="119"/>
      <c r="T118" s="119"/>
      <c r="U118" s="119"/>
      <c r="X118" s="1">
        <v>49.78</v>
      </c>
      <c r="AJ118" s="1">
        <v>29.13</v>
      </c>
      <c r="AK118" s="119"/>
      <c r="AL118" s="119"/>
      <c r="AM118" s="119"/>
      <c r="AN118" s="119"/>
      <c r="AO118" s="119"/>
      <c r="AQ118" s="202"/>
      <c r="AR118" s="74"/>
      <c r="AS118" s="142">
        <f>LARGE(F118:AR118,1)</f>
        <v>58</v>
      </c>
      <c r="AT118" s="7">
        <f>LARGE(F118:AR118,2)</f>
        <v>49.78</v>
      </c>
      <c r="AU118" s="7">
        <f>LARGE(F118:AR118,3)</f>
        <v>29.13</v>
      </c>
      <c r="AV118" s="8">
        <f>SUM(AS118:AU118)/3</f>
        <v>45.63666666666666</v>
      </c>
      <c r="AW118" s="39">
        <f>COUNTA(F118:AR118)</f>
        <v>3</v>
      </c>
    </row>
    <row r="119" spans="1:49" s="1" customFormat="1" ht="12.75">
      <c r="A119" s="9">
        <v>109</v>
      </c>
      <c r="B119" s="26" t="s">
        <v>442</v>
      </c>
      <c r="C119" s="27" t="s">
        <v>56</v>
      </c>
      <c r="D119" s="59" t="s">
        <v>57</v>
      </c>
      <c r="E119" s="19" t="s">
        <v>10</v>
      </c>
      <c r="F119" s="88"/>
      <c r="I119" s="1">
        <v>16.89</v>
      </c>
      <c r="P119" s="119"/>
      <c r="Q119" s="119"/>
      <c r="R119" s="119"/>
      <c r="S119" s="119">
        <v>26.18</v>
      </c>
      <c r="T119" s="119">
        <v>51.64</v>
      </c>
      <c r="U119" s="119">
        <v>39.44</v>
      </c>
      <c r="Z119" s="1">
        <v>43.33</v>
      </c>
      <c r="AC119" s="1">
        <v>38.89</v>
      </c>
      <c r="AK119" s="119"/>
      <c r="AL119" s="119"/>
      <c r="AM119" s="119"/>
      <c r="AN119" s="119"/>
      <c r="AO119" s="119"/>
      <c r="AQ119" s="202"/>
      <c r="AR119" s="74"/>
      <c r="AS119" s="142">
        <f>LARGE(F119:AR119,1)</f>
        <v>51.64</v>
      </c>
      <c r="AT119" s="7">
        <f>LARGE(F119:AR119,2)</f>
        <v>43.33</v>
      </c>
      <c r="AU119" s="7">
        <f>LARGE(F119:AR119,3)</f>
        <v>39.44</v>
      </c>
      <c r="AV119" s="8">
        <f>SUM(AS119:AU119)/3</f>
        <v>44.803333333333335</v>
      </c>
      <c r="AW119" s="39">
        <f>COUNTA(F119:AR119)</f>
        <v>6</v>
      </c>
    </row>
    <row r="120" spans="1:49" s="1" customFormat="1" ht="12.75">
      <c r="A120" s="9">
        <v>110</v>
      </c>
      <c r="B120" s="26" t="s">
        <v>442</v>
      </c>
      <c r="C120" s="30" t="s">
        <v>619</v>
      </c>
      <c r="D120" s="59" t="s">
        <v>61</v>
      </c>
      <c r="E120" s="19" t="s">
        <v>25</v>
      </c>
      <c r="F120" s="88"/>
      <c r="P120" s="119"/>
      <c r="Q120" s="119"/>
      <c r="R120" s="119"/>
      <c r="S120" s="119"/>
      <c r="T120" s="119"/>
      <c r="U120" s="119"/>
      <c r="Y120" s="1">
        <v>42.76</v>
      </c>
      <c r="AI120" s="1">
        <v>43.8</v>
      </c>
      <c r="AJ120" s="1">
        <v>46.8</v>
      </c>
      <c r="AK120" s="119"/>
      <c r="AL120" s="119"/>
      <c r="AM120" s="119"/>
      <c r="AN120" s="119"/>
      <c r="AO120" s="119"/>
      <c r="AQ120" s="202"/>
      <c r="AR120" s="74"/>
      <c r="AS120" s="142">
        <f>LARGE(F120:AR120,1)</f>
        <v>46.8</v>
      </c>
      <c r="AT120" s="7">
        <f>LARGE(F120:AR120,2)</f>
        <v>43.8</v>
      </c>
      <c r="AU120" s="7">
        <f>LARGE(F120:AR120,3)</f>
        <v>42.76</v>
      </c>
      <c r="AV120" s="8">
        <f>SUM(AS120:AU120)/3</f>
        <v>44.453333333333326</v>
      </c>
      <c r="AW120" s="39">
        <f>COUNTA(F120:AR120)</f>
        <v>3</v>
      </c>
    </row>
    <row r="121" spans="1:49" s="1" customFormat="1" ht="12.75">
      <c r="A121" s="9">
        <v>111</v>
      </c>
      <c r="B121" s="26" t="s">
        <v>442</v>
      </c>
      <c r="C121" s="27" t="s">
        <v>491</v>
      </c>
      <c r="D121" s="59" t="s">
        <v>719</v>
      </c>
      <c r="E121" s="19" t="s">
        <v>10</v>
      </c>
      <c r="F121" s="88"/>
      <c r="P121" s="119"/>
      <c r="Q121" s="119"/>
      <c r="R121" s="119">
        <v>41.02</v>
      </c>
      <c r="S121" s="119"/>
      <c r="T121" s="119"/>
      <c r="U121" s="119"/>
      <c r="V121" s="1">
        <v>41.6</v>
      </c>
      <c r="AK121" s="119"/>
      <c r="AL121" s="119"/>
      <c r="AM121" s="119"/>
      <c r="AN121" s="119">
        <v>50.4</v>
      </c>
      <c r="AO121" s="119"/>
      <c r="AQ121" s="202"/>
      <c r="AR121" s="74"/>
      <c r="AS121" s="142">
        <f>LARGE(F121:AR121,1)</f>
        <v>50.4</v>
      </c>
      <c r="AT121" s="7">
        <f>LARGE(F121:AR121,2)</f>
        <v>41.6</v>
      </c>
      <c r="AU121" s="7">
        <f>LARGE(F121:AR121,3)</f>
        <v>41.02</v>
      </c>
      <c r="AV121" s="8">
        <f>SUM(AS121:AU121)/3</f>
        <v>44.34</v>
      </c>
      <c r="AW121" s="39">
        <f>COUNTA(F121:AR121)</f>
        <v>3</v>
      </c>
    </row>
    <row r="122" spans="1:49" s="1" customFormat="1" ht="12.75">
      <c r="A122" s="9"/>
      <c r="B122" s="26" t="s">
        <v>442</v>
      </c>
      <c r="C122" s="36" t="s">
        <v>198</v>
      </c>
      <c r="D122" s="69" t="s">
        <v>91</v>
      </c>
      <c r="E122" s="19" t="s">
        <v>10</v>
      </c>
      <c r="F122" s="88"/>
      <c r="G122" s="1">
        <v>68.31</v>
      </c>
      <c r="P122" s="119"/>
      <c r="Q122" s="119"/>
      <c r="R122" s="119"/>
      <c r="S122" s="119"/>
      <c r="T122" s="119"/>
      <c r="U122" s="119"/>
      <c r="AK122" s="119"/>
      <c r="AL122" s="119"/>
      <c r="AM122" s="119"/>
      <c r="AN122" s="119"/>
      <c r="AO122" s="119"/>
      <c r="AP122" s="1">
        <v>64.67</v>
      </c>
      <c r="AQ122" s="202"/>
      <c r="AR122" s="74"/>
      <c r="AS122" s="142">
        <f>LARGE(F122:AR122,1)</f>
        <v>68.31</v>
      </c>
      <c r="AT122" s="7">
        <f>LARGE(F122:AR122,2)</f>
        <v>64.67</v>
      </c>
      <c r="AU122" s="7"/>
      <c r="AV122" s="8">
        <f>SUM(AS122:AU122)/3</f>
        <v>44.326666666666675</v>
      </c>
      <c r="AW122" s="39">
        <f>COUNTA(F122:AR122)</f>
        <v>2</v>
      </c>
    </row>
    <row r="123" spans="1:49" s="1" customFormat="1" ht="12.75">
      <c r="A123" s="9">
        <v>112</v>
      </c>
      <c r="B123" s="26" t="s">
        <v>442</v>
      </c>
      <c r="C123" s="36" t="s">
        <v>313</v>
      </c>
      <c r="D123" s="67" t="s">
        <v>314</v>
      </c>
      <c r="E123" s="22" t="s">
        <v>15</v>
      </c>
      <c r="F123" s="90"/>
      <c r="P123" s="119"/>
      <c r="Q123" s="119"/>
      <c r="R123" s="119"/>
      <c r="S123" s="119"/>
      <c r="T123" s="119"/>
      <c r="U123" s="119"/>
      <c r="X123" s="1">
        <v>41.67</v>
      </c>
      <c r="AA123" s="1">
        <v>42.31</v>
      </c>
      <c r="AJ123" s="1">
        <v>47.91</v>
      </c>
      <c r="AK123" s="119"/>
      <c r="AL123" s="119"/>
      <c r="AM123" s="119"/>
      <c r="AN123" s="119"/>
      <c r="AO123" s="119"/>
      <c r="AQ123" s="202"/>
      <c r="AR123" s="74"/>
      <c r="AS123" s="142">
        <f>LARGE(F123:AR123,1)</f>
        <v>47.91</v>
      </c>
      <c r="AT123" s="7">
        <f>LARGE(F123:AR123,2)</f>
        <v>42.31</v>
      </c>
      <c r="AU123" s="7">
        <f>LARGE(F123:AR123,3)</f>
        <v>41.67</v>
      </c>
      <c r="AV123" s="8">
        <f>SUM(AS123:AU123)/3</f>
        <v>43.96333333333333</v>
      </c>
      <c r="AW123" s="39">
        <f>COUNTA(F123:AR123)</f>
        <v>3</v>
      </c>
    </row>
    <row r="124" spans="1:49" s="1" customFormat="1" ht="12.75">
      <c r="A124" s="9">
        <v>113</v>
      </c>
      <c r="B124" s="26" t="s">
        <v>442</v>
      </c>
      <c r="C124" s="36" t="s">
        <v>280</v>
      </c>
      <c r="D124" s="67" t="s">
        <v>91</v>
      </c>
      <c r="E124" s="22" t="s">
        <v>10</v>
      </c>
      <c r="F124" s="90"/>
      <c r="G124" s="1">
        <v>51.64</v>
      </c>
      <c r="P124" s="119"/>
      <c r="Q124" s="119"/>
      <c r="R124" s="119"/>
      <c r="S124" s="119"/>
      <c r="T124" s="119"/>
      <c r="U124" s="119"/>
      <c r="AI124" s="1">
        <v>56.62</v>
      </c>
      <c r="AK124" s="119"/>
      <c r="AL124" s="119"/>
      <c r="AM124" s="119"/>
      <c r="AN124" s="119"/>
      <c r="AO124" s="119"/>
      <c r="AQ124" s="202"/>
      <c r="AR124" s="74">
        <v>22.67</v>
      </c>
      <c r="AS124" s="142">
        <f>LARGE(F124:AR124,1)</f>
        <v>56.62</v>
      </c>
      <c r="AT124" s="7">
        <f>LARGE(F124:AR124,2)</f>
        <v>51.64</v>
      </c>
      <c r="AU124" s="7">
        <f>LARGE(F124:AR124,3)</f>
        <v>22.67</v>
      </c>
      <c r="AV124" s="8">
        <f>SUM(AS124:AU124)/3</f>
        <v>43.64333333333334</v>
      </c>
      <c r="AW124" s="39">
        <f>COUNTA(F124:AR124)</f>
        <v>3</v>
      </c>
    </row>
    <row r="125" spans="1:49" s="1" customFormat="1" ht="12.75">
      <c r="A125" s="9"/>
      <c r="B125" s="26" t="s">
        <v>442</v>
      </c>
      <c r="C125" s="27" t="s">
        <v>84</v>
      </c>
      <c r="D125" s="59" t="s">
        <v>85</v>
      </c>
      <c r="E125" s="19" t="s">
        <v>15</v>
      </c>
      <c r="F125" s="88"/>
      <c r="J125" s="1">
        <v>64.67</v>
      </c>
      <c r="P125" s="119"/>
      <c r="Q125" s="119"/>
      <c r="R125" s="119"/>
      <c r="S125" s="119"/>
      <c r="T125" s="119"/>
      <c r="U125" s="119"/>
      <c r="AK125" s="119">
        <v>65.33</v>
      </c>
      <c r="AL125" s="119"/>
      <c r="AM125" s="119"/>
      <c r="AN125" s="119"/>
      <c r="AO125" s="119"/>
      <c r="AQ125" s="202"/>
      <c r="AR125" s="74"/>
      <c r="AS125" s="142">
        <f aca="true" t="shared" si="1" ref="AS82:AS534">LARGE(F125:AR125,1)</f>
        <v>65.33</v>
      </c>
      <c r="AT125" s="7">
        <f>LARGE(F125:AR125,2)</f>
        <v>64.67</v>
      </c>
      <c r="AU125" s="7"/>
      <c r="AV125" s="8">
        <f t="shared" si="0"/>
        <v>43.333333333333336</v>
      </c>
      <c r="AW125" s="39">
        <f aca="true" t="shared" si="2" ref="AW82:AW534">COUNTA(F125:AR125)</f>
        <v>2</v>
      </c>
    </row>
    <row r="126" spans="1:49" s="1" customFormat="1" ht="12.75">
      <c r="A126" s="9"/>
      <c r="B126" s="26" t="s">
        <v>442</v>
      </c>
      <c r="C126" s="27" t="s">
        <v>668</v>
      </c>
      <c r="D126" s="59" t="s">
        <v>303</v>
      </c>
      <c r="E126" s="19" t="s">
        <v>646</v>
      </c>
      <c r="F126" s="88"/>
      <c r="P126" s="119"/>
      <c r="Q126" s="119"/>
      <c r="R126" s="119"/>
      <c r="S126" s="119"/>
      <c r="T126" s="119"/>
      <c r="U126" s="119"/>
      <c r="X126" s="1">
        <v>72.67</v>
      </c>
      <c r="AA126" s="1">
        <v>56</v>
      </c>
      <c r="AK126" s="119"/>
      <c r="AL126" s="119"/>
      <c r="AM126" s="119"/>
      <c r="AN126" s="119"/>
      <c r="AO126" s="119"/>
      <c r="AQ126" s="202"/>
      <c r="AR126" s="74"/>
      <c r="AS126" s="142">
        <f>LARGE(F126:AR126,1)</f>
        <v>72.67</v>
      </c>
      <c r="AT126" s="7">
        <f>LARGE(F126:AR126,2)</f>
        <v>56</v>
      </c>
      <c r="AU126" s="7"/>
      <c r="AV126" s="8">
        <f>SUM(AS126:AU126)/3</f>
        <v>42.89000000000001</v>
      </c>
      <c r="AW126" s="39">
        <f>COUNTA(F126:AR126)</f>
        <v>2</v>
      </c>
    </row>
    <row r="127" spans="1:49" s="1" customFormat="1" ht="12.75">
      <c r="A127" s="9"/>
      <c r="B127" s="26" t="s">
        <v>442</v>
      </c>
      <c r="C127" s="27" t="s">
        <v>924</v>
      </c>
      <c r="D127" s="59" t="s">
        <v>271</v>
      </c>
      <c r="E127" s="19" t="s">
        <v>10</v>
      </c>
      <c r="F127" s="88"/>
      <c r="P127" s="119"/>
      <c r="Q127" s="119">
        <v>53.51</v>
      </c>
      <c r="R127" s="119"/>
      <c r="S127" s="119"/>
      <c r="T127" s="119"/>
      <c r="U127" s="119"/>
      <c r="AG127" s="1">
        <v>74.67</v>
      </c>
      <c r="AK127" s="119"/>
      <c r="AL127" s="119"/>
      <c r="AM127" s="119"/>
      <c r="AN127" s="119"/>
      <c r="AO127" s="119"/>
      <c r="AQ127" s="202"/>
      <c r="AR127" s="74"/>
      <c r="AS127" s="142">
        <f>LARGE(F127:AR127,1)</f>
        <v>74.67</v>
      </c>
      <c r="AT127" s="7">
        <f>LARGE(F127:AR127,2)</f>
        <v>53.51</v>
      </c>
      <c r="AU127" s="7"/>
      <c r="AV127" s="8">
        <f>SUM(AS127:AU127)/3</f>
        <v>42.72666666666667</v>
      </c>
      <c r="AW127" s="39">
        <f>COUNTA(F127:AR127)</f>
        <v>2</v>
      </c>
    </row>
    <row r="128" spans="1:49" s="1" customFormat="1" ht="12.75">
      <c r="A128" s="9"/>
      <c r="B128" s="26" t="s">
        <v>442</v>
      </c>
      <c r="C128" s="36" t="s">
        <v>932</v>
      </c>
      <c r="D128" s="67" t="s">
        <v>69</v>
      </c>
      <c r="E128" s="22" t="s">
        <v>10</v>
      </c>
      <c r="F128" s="90"/>
      <c r="P128" s="119"/>
      <c r="Q128" s="119"/>
      <c r="R128" s="119">
        <v>55.42</v>
      </c>
      <c r="S128" s="119"/>
      <c r="T128" s="119"/>
      <c r="U128" s="119"/>
      <c r="AK128" s="119"/>
      <c r="AL128" s="119"/>
      <c r="AM128" s="119"/>
      <c r="AN128" s="119">
        <v>72.67</v>
      </c>
      <c r="AO128" s="119"/>
      <c r="AQ128" s="202"/>
      <c r="AR128" s="74"/>
      <c r="AS128" s="142">
        <f>LARGE(F128:AR128,1)</f>
        <v>72.67</v>
      </c>
      <c r="AT128" s="7">
        <f>LARGE(F128:AR128,2)</f>
        <v>55.42</v>
      </c>
      <c r="AU128" s="7"/>
      <c r="AV128" s="8">
        <f>SUM(AS128:AU128)/3</f>
        <v>42.696666666666665</v>
      </c>
      <c r="AW128" s="39">
        <f>COUNTA(F128:AR128)</f>
        <v>2</v>
      </c>
    </row>
    <row r="129" spans="1:49" s="1" customFormat="1" ht="12.75">
      <c r="A129" s="9">
        <v>114</v>
      </c>
      <c r="B129" s="26" t="s">
        <v>442</v>
      </c>
      <c r="C129" s="30" t="s">
        <v>619</v>
      </c>
      <c r="D129" s="59" t="s">
        <v>109</v>
      </c>
      <c r="E129" s="19" t="s">
        <v>10</v>
      </c>
      <c r="F129" s="88"/>
      <c r="J129" s="1">
        <v>32.53</v>
      </c>
      <c r="L129" s="1">
        <v>47.96</v>
      </c>
      <c r="N129" s="1">
        <v>47.38</v>
      </c>
      <c r="P129" s="119"/>
      <c r="Q129" s="119"/>
      <c r="R129" s="119"/>
      <c r="S129" s="119"/>
      <c r="T129" s="119"/>
      <c r="U129" s="119"/>
      <c r="AK129" s="119"/>
      <c r="AL129" s="119"/>
      <c r="AM129" s="119"/>
      <c r="AN129" s="119"/>
      <c r="AO129" s="119"/>
      <c r="AQ129" s="202"/>
      <c r="AR129" s="74"/>
      <c r="AS129" s="142">
        <f>LARGE(F129:AR129,1)</f>
        <v>47.96</v>
      </c>
      <c r="AT129" s="7">
        <f>LARGE(F129:AR129,2)</f>
        <v>47.38</v>
      </c>
      <c r="AU129" s="7">
        <f>LARGE(F129:AR129,3)</f>
        <v>32.53</v>
      </c>
      <c r="AV129" s="8">
        <f>SUM(AS129:AU129)/3</f>
        <v>42.623333333333335</v>
      </c>
      <c r="AW129" s="39">
        <f>COUNTA(F129:AR129)</f>
        <v>3</v>
      </c>
    </row>
    <row r="130" spans="1:49" s="144" customFormat="1" ht="12.75">
      <c r="A130" s="9">
        <v>115</v>
      </c>
      <c r="B130" s="234" t="s">
        <v>442</v>
      </c>
      <c r="C130" s="38" t="s">
        <v>680</v>
      </c>
      <c r="D130" s="70" t="s">
        <v>55</v>
      </c>
      <c r="E130" s="208" t="s">
        <v>10</v>
      </c>
      <c r="F130" s="209"/>
      <c r="P130" s="145"/>
      <c r="Q130" s="145"/>
      <c r="R130" s="145"/>
      <c r="S130" s="145">
        <v>44.44</v>
      </c>
      <c r="T130" s="145"/>
      <c r="U130" s="145"/>
      <c r="Z130" s="144">
        <v>31.69</v>
      </c>
      <c r="AE130" s="144">
        <v>51.6</v>
      </c>
      <c r="AK130" s="145"/>
      <c r="AL130" s="145"/>
      <c r="AM130" s="145"/>
      <c r="AN130" s="145"/>
      <c r="AO130" s="145"/>
      <c r="AQ130" s="203"/>
      <c r="AR130" s="146"/>
      <c r="AS130" s="186">
        <f>LARGE(F130:AR130,1)</f>
        <v>51.6</v>
      </c>
      <c r="AT130" s="187">
        <f>LARGE(F130:AR130,2)</f>
        <v>44.44</v>
      </c>
      <c r="AU130" s="187">
        <f>LARGE(F130:AR130,3)</f>
        <v>31.69</v>
      </c>
      <c r="AV130" s="188">
        <f>SUM(AS130:AU130)/3</f>
        <v>42.57666666666666</v>
      </c>
      <c r="AW130" s="39">
        <f>COUNTA(F130:AR130)</f>
        <v>3</v>
      </c>
    </row>
    <row r="131" spans="1:49" s="1" customFormat="1" ht="12.75">
      <c r="A131" s="9">
        <v>116</v>
      </c>
      <c r="B131" s="26" t="s">
        <v>442</v>
      </c>
      <c r="C131" s="27" t="s">
        <v>126</v>
      </c>
      <c r="D131" s="59" t="s">
        <v>127</v>
      </c>
      <c r="E131" s="19" t="s">
        <v>22</v>
      </c>
      <c r="F131" s="88"/>
      <c r="J131" s="1">
        <v>35.2</v>
      </c>
      <c r="K131" s="1">
        <v>35.73</v>
      </c>
      <c r="L131" s="1">
        <v>37.87</v>
      </c>
      <c r="N131" s="1">
        <v>31.78</v>
      </c>
      <c r="P131" s="119"/>
      <c r="Q131" s="119"/>
      <c r="R131" s="119"/>
      <c r="S131" s="119"/>
      <c r="T131" s="119"/>
      <c r="U131" s="119"/>
      <c r="X131" s="1">
        <v>45</v>
      </c>
      <c r="AK131" s="119">
        <v>32.71</v>
      </c>
      <c r="AL131" s="119"/>
      <c r="AM131" s="119">
        <v>44.18</v>
      </c>
      <c r="AN131" s="119"/>
      <c r="AO131" s="119"/>
      <c r="AQ131" s="202"/>
      <c r="AR131" s="74"/>
      <c r="AS131" s="142">
        <f>LARGE(F131:AR131,1)</f>
        <v>45</v>
      </c>
      <c r="AT131" s="7">
        <f>LARGE(F131:AR131,2)</f>
        <v>44.18</v>
      </c>
      <c r="AU131" s="7">
        <f>LARGE(F131:AR131,3)</f>
        <v>37.87</v>
      </c>
      <c r="AV131" s="8">
        <f>SUM(AS131:AU131)/3</f>
        <v>42.35</v>
      </c>
      <c r="AW131" s="151">
        <f>COUNTA(F131:AR131)</f>
        <v>7</v>
      </c>
    </row>
    <row r="132" spans="1:49" s="1" customFormat="1" ht="12.75">
      <c r="A132" s="9">
        <v>117</v>
      </c>
      <c r="B132" s="26" t="s">
        <v>442</v>
      </c>
      <c r="C132" s="27" t="s">
        <v>95</v>
      </c>
      <c r="D132" s="59" t="s">
        <v>11</v>
      </c>
      <c r="E132" s="19" t="s">
        <v>10</v>
      </c>
      <c r="F132" s="88"/>
      <c r="J132" s="1">
        <v>29.4</v>
      </c>
      <c r="K132" s="1">
        <v>51.6</v>
      </c>
      <c r="P132" s="119"/>
      <c r="Q132" s="119"/>
      <c r="R132" s="119"/>
      <c r="S132" s="119"/>
      <c r="T132" s="119"/>
      <c r="U132" s="119"/>
      <c r="AK132" s="119"/>
      <c r="AL132" s="119"/>
      <c r="AM132" s="119">
        <v>44.4</v>
      </c>
      <c r="AN132" s="119"/>
      <c r="AO132" s="119"/>
      <c r="AQ132" s="202"/>
      <c r="AR132" s="74"/>
      <c r="AS132" s="142">
        <f>LARGE(F132:AR132,1)</f>
        <v>51.6</v>
      </c>
      <c r="AT132" s="7">
        <f>LARGE(F132:AR132,2)</f>
        <v>44.4</v>
      </c>
      <c r="AU132" s="7">
        <f>LARGE(F132:AR132,3)</f>
        <v>29.4</v>
      </c>
      <c r="AV132" s="8">
        <f>SUM(AS132:AU132)/3</f>
        <v>41.800000000000004</v>
      </c>
      <c r="AW132" s="39">
        <f>COUNTA(F132:AR132)</f>
        <v>3</v>
      </c>
    </row>
    <row r="133" spans="1:49" s="1" customFormat="1" ht="12.75">
      <c r="A133" s="9">
        <v>118</v>
      </c>
      <c r="B133" s="26" t="s">
        <v>442</v>
      </c>
      <c r="C133" s="27" t="s">
        <v>282</v>
      </c>
      <c r="D133" s="59" t="s">
        <v>47</v>
      </c>
      <c r="E133" s="19" t="s">
        <v>15</v>
      </c>
      <c r="F133" s="88"/>
      <c r="J133" s="1">
        <v>33.22</v>
      </c>
      <c r="L133" s="1">
        <v>38.93</v>
      </c>
      <c r="P133" s="119"/>
      <c r="Q133" s="119"/>
      <c r="R133" s="119"/>
      <c r="S133" s="119"/>
      <c r="T133" s="119"/>
      <c r="U133" s="119"/>
      <c r="X133" s="1">
        <v>47.4</v>
      </c>
      <c r="AD133" s="1">
        <v>38.93</v>
      </c>
      <c r="AK133" s="119">
        <v>36.18</v>
      </c>
      <c r="AL133" s="119"/>
      <c r="AM133" s="119"/>
      <c r="AN133" s="119"/>
      <c r="AO133" s="119"/>
      <c r="AQ133" s="202"/>
      <c r="AR133" s="74"/>
      <c r="AS133" s="142">
        <f>LARGE(F133:AR133,1)</f>
        <v>47.4</v>
      </c>
      <c r="AT133" s="7">
        <f>LARGE(F133:AR133,2)</f>
        <v>38.93</v>
      </c>
      <c r="AU133" s="7">
        <f>LARGE(F133:AR133,3)</f>
        <v>38.93</v>
      </c>
      <c r="AV133" s="8">
        <f>SUM(AS133:AU133)/3</f>
        <v>41.75333333333333</v>
      </c>
      <c r="AW133" s="39">
        <f t="shared" si="2"/>
        <v>5</v>
      </c>
    </row>
    <row r="134" spans="1:49" s="1" customFormat="1" ht="12.75">
      <c r="A134" s="9"/>
      <c r="B134" s="26" t="s">
        <v>442</v>
      </c>
      <c r="C134" s="27" t="s">
        <v>642</v>
      </c>
      <c r="D134" s="59" t="s">
        <v>643</v>
      </c>
      <c r="E134" s="19" t="s">
        <v>646</v>
      </c>
      <c r="F134" s="88"/>
      <c r="P134" s="119"/>
      <c r="Q134" s="119"/>
      <c r="R134" s="119"/>
      <c r="S134" s="119"/>
      <c r="T134" s="119"/>
      <c r="U134" s="119"/>
      <c r="X134" s="1">
        <v>65.73</v>
      </c>
      <c r="AA134" s="1">
        <v>58</v>
      </c>
      <c r="AK134" s="119"/>
      <c r="AL134" s="119"/>
      <c r="AM134" s="119"/>
      <c r="AN134" s="119"/>
      <c r="AO134" s="119"/>
      <c r="AQ134" s="202"/>
      <c r="AR134" s="74"/>
      <c r="AS134" s="142">
        <f>LARGE(F134:AR134,1)</f>
        <v>65.73</v>
      </c>
      <c r="AT134" s="7">
        <f>LARGE(F134:AR134,2)</f>
        <v>58</v>
      </c>
      <c r="AU134" s="7"/>
      <c r="AV134" s="8">
        <f>SUM(AS134:AU134)/3</f>
        <v>41.24333333333333</v>
      </c>
      <c r="AW134" s="39">
        <f>COUNTA(F134:AR134)</f>
        <v>2</v>
      </c>
    </row>
    <row r="135" spans="1:49" s="1" customFormat="1" ht="12.75">
      <c r="A135" s="9"/>
      <c r="B135" s="26" t="s">
        <v>442</v>
      </c>
      <c r="C135" s="27" t="s">
        <v>501</v>
      </c>
      <c r="D135" s="59" t="s">
        <v>502</v>
      </c>
      <c r="E135" s="19" t="s">
        <v>15</v>
      </c>
      <c r="F135" s="88"/>
      <c r="J135" s="1">
        <v>52.27</v>
      </c>
      <c r="P135" s="119"/>
      <c r="Q135" s="119"/>
      <c r="R135" s="119"/>
      <c r="S135" s="119"/>
      <c r="T135" s="119"/>
      <c r="U135" s="119"/>
      <c r="X135" s="1">
        <v>70.67</v>
      </c>
      <c r="AK135" s="119"/>
      <c r="AL135" s="119"/>
      <c r="AM135" s="119"/>
      <c r="AN135" s="119"/>
      <c r="AO135" s="119"/>
      <c r="AQ135" s="202"/>
      <c r="AR135" s="74"/>
      <c r="AS135" s="142">
        <f>LARGE(F135:AR135,1)</f>
        <v>70.67</v>
      </c>
      <c r="AT135" s="7">
        <f>LARGE(F135:AR135,2)</f>
        <v>52.27</v>
      </c>
      <c r="AU135" s="7"/>
      <c r="AV135" s="8">
        <f>SUM(AS135:AU135)/3</f>
        <v>40.98</v>
      </c>
      <c r="AW135" s="39">
        <f>COUNTA(F135:AR135)</f>
        <v>2</v>
      </c>
    </row>
    <row r="136" spans="1:49" s="1" customFormat="1" ht="12.75">
      <c r="A136" s="9"/>
      <c r="B136" s="26" t="s">
        <v>442</v>
      </c>
      <c r="C136" s="27" t="s">
        <v>555</v>
      </c>
      <c r="D136" s="59" t="s">
        <v>938</v>
      </c>
      <c r="E136" s="19" t="s">
        <v>22</v>
      </c>
      <c r="F136" s="88"/>
      <c r="J136" s="1">
        <v>53.51</v>
      </c>
      <c r="L136" s="1">
        <v>67.33</v>
      </c>
      <c r="P136" s="119"/>
      <c r="Q136" s="119"/>
      <c r="R136" s="119"/>
      <c r="S136" s="119"/>
      <c r="T136" s="119"/>
      <c r="U136" s="119"/>
      <c r="AK136" s="119"/>
      <c r="AL136" s="119"/>
      <c r="AM136" s="119"/>
      <c r="AN136" s="119"/>
      <c r="AO136" s="119"/>
      <c r="AQ136" s="202"/>
      <c r="AR136" s="74"/>
      <c r="AS136" s="142">
        <f>LARGE(F136:AR136,1)</f>
        <v>67.33</v>
      </c>
      <c r="AT136" s="7">
        <f>LARGE(F136:AR136,2)</f>
        <v>53.51</v>
      </c>
      <c r="AU136" s="7"/>
      <c r="AV136" s="8">
        <f>SUM(AS136:AU136)/3</f>
        <v>40.28</v>
      </c>
      <c r="AW136" s="39">
        <f>COUNTA(F136:AR136)</f>
        <v>2</v>
      </c>
    </row>
    <row r="137" spans="1:49" s="1" customFormat="1" ht="12.75">
      <c r="A137" s="9">
        <v>119</v>
      </c>
      <c r="B137" s="20" t="s">
        <v>442</v>
      </c>
      <c r="C137" s="36" t="s">
        <v>470</v>
      </c>
      <c r="D137" s="67" t="s">
        <v>471</v>
      </c>
      <c r="E137" s="22" t="s">
        <v>63</v>
      </c>
      <c r="F137" s="90"/>
      <c r="P137" s="119"/>
      <c r="Q137" s="119"/>
      <c r="R137" s="119"/>
      <c r="S137" s="119"/>
      <c r="T137" s="119"/>
      <c r="U137" s="119"/>
      <c r="Y137" s="1">
        <v>35.82</v>
      </c>
      <c r="AA137" s="1">
        <v>23.56</v>
      </c>
      <c r="AI137" s="1">
        <v>36.8</v>
      </c>
      <c r="AJ137" s="1">
        <v>47.91</v>
      </c>
      <c r="AK137" s="119"/>
      <c r="AL137" s="119"/>
      <c r="AM137" s="119"/>
      <c r="AN137" s="119"/>
      <c r="AO137" s="119"/>
      <c r="AQ137" s="202"/>
      <c r="AR137" s="74"/>
      <c r="AS137" s="142">
        <f>LARGE(F137:AR137,1)</f>
        <v>47.91</v>
      </c>
      <c r="AT137" s="7">
        <f>LARGE(F137:AR137,2)</f>
        <v>36.8</v>
      </c>
      <c r="AU137" s="7">
        <f>LARGE(F137:AR137,3)</f>
        <v>35.82</v>
      </c>
      <c r="AV137" s="8">
        <f>SUM(AS137:AU137)/3</f>
        <v>40.17666666666667</v>
      </c>
      <c r="AW137" s="39">
        <f>COUNTA(F137:AR137)</f>
        <v>4</v>
      </c>
    </row>
    <row r="138" spans="1:49" s="1" customFormat="1" ht="12.75">
      <c r="A138" s="9">
        <v>120</v>
      </c>
      <c r="B138" s="26" t="s">
        <v>442</v>
      </c>
      <c r="C138" s="27" t="s">
        <v>741</v>
      </c>
      <c r="D138" s="59" t="s">
        <v>711</v>
      </c>
      <c r="E138" s="19" t="s">
        <v>10</v>
      </c>
      <c r="F138" s="88">
        <v>16</v>
      </c>
      <c r="G138" s="1">
        <v>15.87</v>
      </c>
      <c r="H138" s="1">
        <v>8.71</v>
      </c>
      <c r="I138" s="1">
        <v>34.22</v>
      </c>
      <c r="O138" s="1">
        <v>13.98</v>
      </c>
      <c r="P138" s="119"/>
      <c r="Q138" s="119"/>
      <c r="R138" s="119">
        <v>14.33</v>
      </c>
      <c r="S138" s="119">
        <v>34.24</v>
      </c>
      <c r="T138" s="119"/>
      <c r="U138" s="119"/>
      <c r="Z138" s="1">
        <v>27.07</v>
      </c>
      <c r="AB138" s="1">
        <v>21.78</v>
      </c>
      <c r="AC138" s="1">
        <v>28.84</v>
      </c>
      <c r="AE138" s="1">
        <v>21.11</v>
      </c>
      <c r="AK138" s="119"/>
      <c r="AL138" s="119">
        <v>32.76</v>
      </c>
      <c r="AM138" s="119"/>
      <c r="AN138" s="119">
        <v>8.38</v>
      </c>
      <c r="AO138" s="119"/>
      <c r="AP138" s="1">
        <v>45.42</v>
      </c>
      <c r="AQ138" s="202">
        <v>40.8</v>
      </c>
      <c r="AR138" s="74"/>
      <c r="AS138" s="142">
        <f>LARGE(F138:AR138,1)</f>
        <v>45.42</v>
      </c>
      <c r="AT138" s="7">
        <f>LARGE(F138:AR138,2)</f>
        <v>40.8</v>
      </c>
      <c r="AU138" s="7">
        <f>LARGE(F138:AR138,3)</f>
        <v>34.24</v>
      </c>
      <c r="AV138" s="8">
        <f>SUM(AS138:AU138)/3</f>
        <v>40.153333333333336</v>
      </c>
      <c r="AW138" s="39">
        <f>COUNTA(F138:AR138)</f>
        <v>15</v>
      </c>
    </row>
    <row r="139" spans="1:49" ht="12.75">
      <c r="A139" s="9">
        <v>121</v>
      </c>
      <c r="B139" s="26" t="s">
        <v>442</v>
      </c>
      <c r="C139" s="27" t="s">
        <v>1047</v>
      </c>
      <c r="D139" s="59" t="s">
        <v>389</v>
      </c>
      <c r="E139" s="19" t="s">
        <v>10</v>
      </c>
      <c r="F139" s="88"/>
      <c r="AE139" s="4">
        <v>14.36</v>
      </c>
      <c r="AK139" s="118"/>
      <c r="AL139" s="118">
        <v>28.44</v>
      </c>
      <c r="AM139" s="118"/>
      <c r="AN139" s="118"/>
      <c r="AO139" s="118"/>
      <c r="AP139" s="4">
        <v>46.22</v>
      </c>
      <c r="AQ139" s="206">
        <v>45.07</v>
      </c>
      <c r="AR139" s="141"/>
      <c r="AS139" s="142">
        <f>LARGE(F139:AR139,1)</f>
        <v>46.22</v>
      </c>
      <c r="AT139" s="7">
        <f>LARGE(F139:AR139,2)</f>
        <v>45.07</v>
      </c>
      <c r="AU139" s="7">
        <f>LARGE(F139:AR139,3)</f>
        <v>28.44</v>
      </c>
      <c r="AV139" s="8">
        <f>SUM(AS139:AU139)/3</f>
        <v>39.91</v>
      </c>
      <c r="AW139" s="39">
        <f>COUNTA(F139:AR139)</f>
        <v>4</v>
      </c>
    </row>
    <row r="140" spans="1:49" s="1" customFormat="1" ht="12.75">
      <c r="A140" s="9"/>
      <c r="B140" s="26" t="s">
        <v>442</v>
      </c>
      <c r="C140" s="27" t="s">
        <v>427</v>
      </c>
      <c r="D140" s="59" t="s">
        <v>428</v>
      </c>
      <c r="E140" s="19" t="s">
        <v>25</v>
      </c>
      <c r="F140" s="88"/>
      <c r="P140" s="119"/>
      <c r="Q140" s="119"/>
      <c r="R140" s="119"/>
      <c r="S140" s="119"/>
      <c r="T140" s="119"/>
      <c r="U140" s="119"/>
      <c r="AI140" s="1">
        <v>56.71</v>
      </c>
      <c r="AJ140" s="1">
        <v>61.87</v>
      </c>
      <c r="AK140" s="119"/>
      <c r="AL140" s="119"/>
      <c r="AM140" s="119"/>
      <c r="AN140" s="119"/>
      <c r="AO140" s="119"/>
      <c r="AQ140" s="202"/>
      <c r="AR140" s="74"/>
      <c r="AS140" s="142">
        <f>LARGE(F140:AR140,1)</f>
        <v>61.87</v>
      </c>
      <c r="AT140" s="7">
        <f>LARGE(F140:AR140,2)</f>
        <v>56.71</v>
      </c>
      <c r="AU140" s="7"/>
      <c r="AV140" s="8">
        <f>SUM(AS140:AU140)/3</f>
        <v>39.526666666666664</v>
      </c>
      <c r="AW140" s="39">
        <f>COUNTA(F140:AR140)</f>
        <v>2</v>
      </c>
    </row>
    <row r="141" spans="1:49" s="1" customFormat="1" ht="12.75">
      <c r="A141" s="9">
        <v>122</v>
      </c>
      <c r="B141" s="26" t="s">
        <v>442</v>
      </c>
      <c r="C141" s="27" t="s">
        <v>614</v>
      </c>
      <c r="D141" s="59" t="s">
        <v>613</v>
      </c>
      <c r="E141" s="19" t="s">
        <v>38</v>
      </c>
      <c r="F141" s="88"/>
      <c r="M141" s="1">
        <v>43.2</v>
      </c>
      <c r="P141" s="119">
        <v>29.82</v>
      </c>
      <c r="Q141" s="119"/>
      <c r="R141" s="119"/>
      <c r="S141" s="119"/>
      <c r="T141" s="119"/>
      <c r="U141" s="119"/>
      <c r="AK141" s="119"/>
      <c r="AL141" s="119"/>
      <c r="AM141" s="119"/>
      <c r="AN141" s="119"/>
      <c r="AO141" s="119">
        <v>43.2</v>
      </c>
      <c r="AQ141" s="202"/>
      <c r="AR141" s="74"/>
      <c r="AS141" s="142">
        <f>LARGE(F141:AR141,1)</f>
        <v>43.2</v>
      </c>
      <c r="AT141" s="7">
        <f>LARGE(F141:AR141,2)</f>
        <v>43.2</v>
      </c>
      <c r="AU141" s="7">
        <f>LARGE(F141:AR141,3)</f>
        <v>29.82</v>
      </c>
      <c r="AV141" s="8">
        <f>SUM(AS141:AU141)/3</f>
        <v>38.74</v>
      </c>
      <c r="AW141" s="39">
        <f>COUNTA(F141:AR141)</f>
        <v>3</v>
      </c>
    </row>
    <row r="142" spans="1:49" s="1" customFormat="1" ht="12.75">
      <c r="A142" s="9">
        <v>123</v>
      </c>
      <c r="B142" s="26" t="s">
        <v>442</v>
      </c>
      <c r="C142" s="27" t="s">
        <v>143</v>
      </c>
      <c r="D142" s="59" t="s">
        <v>144</v>
      </c>
      <c r="E142" s="19" t="s">
        <v>15</v>
      </c>
      <c r="F142" s="88"/>
      <c r="P142" s="119"/>
      <c r="Q142" s="119"/>
      <c r="R142" s="119"/>
      <c r="S142" s="119"/>
      <c r="T142" s="119"/>
      <c r="U142" s="119"/>
      <c r="X142" s="1">
        <v>35.2</v>
      </c>
      <c r="AK142" s="119">
        <v>38.89</v>
      </c>
      <c r="AL142" s="119"/>
      <c r="AM142" s="119">
        <v>41.67</v>
      </c>
      <c r="AN142" s="119"/>
      <c r="AO142" s="119"/>
      <c r="AQ142" s="202"/>
      <c r="AR142" s="74"/>
      <c r="AS142" s="142">
        <f>LARGE(F142:AR142,1)</f>
        <v>41.67</v>
      </c>
      <c r="AT142" s="7">
        <f>LARGE(F142:AR142,2)</f>
        <v>38.89</v>
      </c>
      <c r="AU142" s="7">
        <f>LARGE(F142:AR142,3)</f>
        <v>35.2</v>
      </c>
      <c r="AV142" s="8">
        <f>SUM(AS142:AU142)/3</f>
        <v>38.586666666666666</v>
      </c>
      <c r="AW142" s="39">
        <f>COUNTA(F142:AR142)</f>
        <v>3</v>
      </c>
    </row>
    <row r="143" spans="1:49" s="1" customFormat="1" ht="12.75">
      <c r="A143" s="9"/>
      <c r="B143" s="26" t="s">
        <v>442</v>
      </c>
      <c r="C143" s="36" t="s">
        <v>263</v>
      </c>
      <c r="D143" s="67" t="s">
        <v>264</v>
      </c>
      <c r="E143" s="22" t="s">
        <v>15</v>
      </c>
      <c r="F143" s="90"/>
      <c r="P143" s="119"/>
      <c r="Q143" s="119"/>
      <c r="R143" s="119"/>
      <c r="S143" s="119"/>
      <c r="T143" s="119"/>
      <c r="U143" s="119"/>
      <c r="Y143" s="1">
        <v>41.67</v>
      </c>
      <c r="AJ143" s="1">
        <v>74</v>
      </c>
      <c r="AK143" s="119"/>
      <c r="AL143" s="119"/>
      <c r="AM143" s="119"/>
      <c r="AN143" s="119"/>
      <c r="AO143" s="119"/>
      <c r="AQ143" s="202"/>
      <c r="AR143" s="74"/>
      <c r="AS143" s="142">
        <f>LARGE(F143:AR143,1)</f>
        <v>74</v>
      </c>
      <c r="AT143" s="7">
        <f>LARGE(F143:AR143,2)</f>
        <v>41.67</v>
      </c>
      <c r="AU143" s="7"/>
      <c r="AV143" s="8">
        <f>SUM(AS143:AU143)/3</f>
        <v>38.556666666666665</v>
      </c>
      <c r="AW143" s="39">
        <f>COUNTA(F143:AR143)</f>
        <v>2</v>
      </c>
    </row>
    <row r="144" spans="1:49" s="1" customFormat="1" ht="12.75">
      <c r="A144" s="9">
        <v>124</v>
      </c>
      <c r="B144" s="26" t="s">
        <v>442</v>
      </c>
      <c r="C144" s="27" t="s">
        <v>100</v>
      </c>
      <c r="D144" s="59" t="s">
        <v>279</v>
      </c>
      <c r="E144" s="19" t="s">
        <v>10</v>
      </c>
      <c r="F144" s="88"/>
      <c r="P144" s="119"/>
      <c r="Q144" s="119"/>
      <c r="R144" s="119"/>
      <c r="S144" s="119"/>
      <c r="T144" s="119"/>
      <c r="U144" s="119"/>
      <c r="AE144" s="1">
        <v>5.56</v>
      </c>
      <c r="AK144" s="119"/>
      <c r="AL144" s="119">
        <v>45.11</v>
      </c>
      <c r="AM144" s="119"/>
      <c r="AN144" s="119"/>
      <c r="AO144" s="119"/>
      <c r="AQ144" s="202">
        <v>62.84</v>
      </c>
      <c r="AR144" s="74"/>
      <c r="AS144" s="142">
        <f>LARGE(F144:AR144,1)</f>
        <v>62.84</v>
      </c>
      <c r="AT144" s="7">
        <f>LARGE(F144:AR144,2)</f>
        <v>45.11</v>
      </c>
      <c r="AU144" s="7">
        <f>LARGE(F144:AR144,3)</f>
        <v>5.56</v>
      </c>
      <c r="AV144" s="8">
        <f>SUM(AS144:AU144)/3</f>
        <v>37.836666666666666</v>
      </c>
      <c r="AW144" s="39">
        <f>COUNTA(F144:AR144)</f>
        <v>3</v>
      </c>
    </row>
    <row r="145" spans="1:49" s="1" customFormat="1" ht="12.75">
      <c r="A145" s="9"/>
      <c r="B145" s="26" t="s">
        <v>442</v>
      </c>
      <c r="C145" s="27" t="s">
        <v>163</v>
      </c>
      <c r="D145" s="59" t="s">
        <v>55</v>
      </c>
      <c r="E145" s="19" t="s">
        <v>15</v>
      </c>
      <c r="F145" s="88"/>
      <c r="P145" s="119"/>
      <c r="Q145" s="119"/>
      <c r="R145" s="119"/>
      <c r="S145" s="119"/>
      <c r="T145" s="119"/>
      <c r="U145" s="119"/>
      <c r="X145" s="1">
        <v>63.33</v>
      </c>
      <c r="AJ145" s="1">
        <v>48.53</v>
      </c>
      <c r="AK145" s="119"/>
      <c r="AL145" s="119"/>
      <c r="AM145" s="119"/>
      <c r="AN145" s="119"/>
      <c r="AO145" s="119"/>
      <c r="AQ145" s="202"/>
      <c r="AR145" s="74"/>
      <c r="AS145" s="142">
        <f>LARGE(F145:AR145,1)</f>
        <v>63.33</v>
      </c>
      <c r="AT145" s="7">
        <f>LARGE(F145:AR145,2)</f>
        <v>48.53</v>
      </c>
      <c r="AU145" s="7"/>
      <c r="AV145" s="8">
        <f>SUM(AS145:AU145)/3</f>
        <v>37.28666666666667</v>
      </c>
      <c r="AW145" s="39">
        <f>COUNTA(F145:AR145)</f>
        <v>2</v>
      </c>
    </row>
    <row r="146" spans="1:49" s="1" customFormat="1" ht="12.75">
      <c r="A146" s="9"/>
      <c r="B146" s="26" t="s">
        <v>442</v>
      </c>
      <c r="C146" s="27" t="s">
        <v>855</v>
      </c>
      <c r="D146" s="59" t="s">
        <v>422</v>
      </c>
      <c r="E146" s="19" t="s">
        <v>10</v>
      </c>
      <c r="F146" s="88"/>
      <c r="L146" s="1">
        <v>54.76</v>
      </c>
      <c r="P146" s="119"/>
      <c r="Q146" s="119"/>
      <c r="R146" s="119"/>
      <c r="S146" s="119"/>
      <c r="T146" s="119"/>
      <c r="U146" s="119"/>
      <c r="AK146" s="119"/>
      <c r="AL146" s="119"/>
      <c r="AM146" s="119"/>
      <c r="AN146" s="119"/>
      <c r="AO146" s="119"/>
      <c r="AQ146" s="202"/>
      <c r="AR146" s="74">
        <v>56.71</v>
      </c>
      <c r="AS146" s="142">
        <f>LARGE(F146:AR146,1)</f>
        <v>56.71</v>
      </c>
      <c r="AT146" s="7">
        <f>LARGE(F146:AR146,2)</f>
        <v>54.76</v>
      </c>
      <c r="AU146" s="7"/>
      <c r="AV146" s="8">
        <f>SUM(AS146:AU146)/3</f>
        <v>37.156666666666666</v>
      </c>
      <c r="AW146" s="39">
        <f>COUNTA(F146:AR146)</f>
        <v>2</v>
      </c>
    </row>
    <row r="147" spans="1:49" s="1" customFormat="1" ht="12.75">
      <c r="A147" s="9"/>
      <c r="B147" s="26" t="s">
        <v>442</v>
      </c>
      <c r="C147" s="27" t="s">
        <v>172</v>
      </c>
      <c r="D147" s="59" t="s">
        <v>449</v>
      </c>
      <c r="E147" s="19" t="s">
        <v>10</v>
      </c>
      <c r="F147" s="88"/>
      <c r="P147" s="119"/>
      <c r="Q147" s="119"/>
      <c r="R147" s="119">
        <v>45.07</v>
      </c>
      <c r="S147" s="119"/>
      <c r="T147" s="119"/>
      <c r="U147" s="119"/>
      <c r="AC147" s="1">
        <v>65.73</v>
      </c>
      <c r="AK147" s="119"/>
      <c r="AL147" s="119"/>
      <c r="AM147" s="119"/>
      <c r="AN147" s="119"/>
      <c r="AO147" s="119"/>
      <c r="AQ147" s="202"/>
      <c r="AR147" s="74"/>
      <c r="AS147" s="142">
        <f>LARGE(F147:AR147,1)</f>
        <v>65.73</v>
      </c>
      <c r="AT147" s="7">
        <f>LARGE(F147:AR147,2)</f>
        <v>45.07</v>
      </c>
      <c r="AU147" s="7"/>
      <c r="AV147" s="8">
        <f>SUM(AS147:AU147)/3</f>
        <v>36.93333333333334</v>
      </c>
      <c r="AW147" s="39">
        <f>COUNTA(F147:AR147)</f>
        <v>2</v>
      </c>
    </row>
    <row r="148" spans="1:49" s="1" customFormat="1" ht="12.75">
      <c r="A148" s="9"/>
      <c r="B148" s="20" t="s">
        <v>442</v>
      </c>
      <c r="C148" s="36" t="s">
        <v>258</v>
      </c>
      <c r="D148" s="67" t="s">
        <v>259</v>
      </c>
      <c r="E148" s="22" t="s">
        <v>15</v>
      </c>
      <c r="F148" s="90"/>
      <c r="P148" s="119"/>
      <c r="Q148" s="119"/>
      <c r="R148" s="119"/>
      <c r="S148" s="119"/>
      <c r="T148" s="119"/>
      <c r="U148" s="119"/>
      <c r="Y148" s="1">
        <v>46.67</v>
      </c>
      <c r="AJ148" s="1">
        <v>63.8</v>
      </c>
      <c r="AK148" s="119"/>
      <c r="AL148" s="119"/>
      <c r="AM148" s="119"/>
      <c r="AN148" s="119"/>
      <c r="AO148" s="119"/>
      <c r="AQ148" s="202"/>
      <c r="AR148" s="74"/>
      <c r="AS148" s="142">
        <f>LARGE(F148:AR148,1)</f>
        <v>63.8</v>
      </c>
      <c r="AT148" s="7">
        <f>LARGE(F148:AR148,2)</f>
        <v>46.67</v>
      </c>
      <c r="AU148" s="7"/>
      <c r="AV148" s="8">
        <f>SUM(AS148:AU148)/3</f>
        <v>36.82333333333333</v>
      </c>
      <c r="AW148" s="39">
        <f>COUNTA(F148:AR148)</f>
        <v>2</v>
      </c>
    </row>
    <row r="149" spans="1:49" s="1" customFormat="1" ht="12.75">
      <c r="A149" s="9">
        <v>125</v>
      </c>
      <c r="B149" s="26" t="s">
        <v>442</v>
      </c>
      <c r="C149" s="27" t="s">
        <v>522</v>
      </c>
      <c r="D149" s="59" t="s">
        <v>443</v>
      </c>
      <c r="E149" s="19" t="s">
        <v>10</v>
      </c>
      <c r="F149" s="88"/>
      <c r="G149" s="1">
        <v>26.22</v>
      </c>
      <c r="P149" s="119"/>
      <c r="Q149" s="119"/>
      <c r="R149" s="119">
        <v>8.71</v>
      </c>
      <c r="S149" s="119"/>
      <c r="T149" s="119"/>
      <c r="U149" s="119"/>
      <c r="AB149" s="1">
        <v>13.87</v>
      </c>
      <c r="AC149" s="1">
        <v>15.11</v>
      </c>
      <c r="AE149" s="1">
        <v>10.31</v>
      </c>
      <c r="AK149" s="119"/>
      <c r="AL149" s="119">
        <v>37.96</v>
      </c>
      <c r="AM149" s="119"/>
      <c r="AN149" s="119"/>
      <c r="AO149" s="119"/>
      <c r="AP149" s="1">
        <v>45.42</v>
      </c>
      <c r="AQ149" s="202"/>
      <c r="AR149" s="74"/>
      <c r="AS149" s="142">
        <f>LARGE(F149:AR149,1)</f>
        <v>45.42</v>
      </c>
      <c r="AT149" s="7">
        <f>LARGE(F149:AR149,2)</f>
        <v>37.96</v>
      </c>
      <c r="AU149" s="7">
        <f>LARGE(F149:AR149,3)</f>
        <v>26.22</v>
      </c>
      <c r="AV149" s="8">
        <f>SUM(AS149:AU149)/3</f>
        <v>36.53333333333333</v>
      </c>
      <c r="AW149" s="39">
        <f>COUNTA(F149:AR149)</f>
        <v>7</v>
      </c>
    </row>
    <row r="150" spans="1:49" s="21" customFormat="1" ht="12.75">
      <c r="A150" s="9"/>
      <c r="B150" s="26" t="s">
        <v>442</v>
      </c>
      <c r="C150" s="27" t="s">
        <v>68</v>
      </c>
      <c r="D150" s="59" t="s">
        <v>69</v>
      </c>
      <c r="E150" s="19" t="s">
        <v>10</v>
      </c>
      <c r="F150" s="88">
        <v>59.93</v>
      </c>
      <c r="P150" s="120"/>
      <c r="Q150" s="120"/>
      <c r="R150" s="120"/>
      <c r="S150" s="120"/>
      <c r="T150" s="120"/>
      <c r="U150" s="120"/>
      <c r="AK150" s="120"/>
      <c r="AL150" s="120"/>
      <c r="AM150" s="120"/>
      <c r="AN150" s="120">
        <v>47.4</v>
      </c>
      <c r="AO150" s="120"/>
      <c r="AQ150" s="204"/>
      <c r="AR150" s="139"/>
      <c r="AS150" s="142">
        <f>LARGE(F150:AR150,1)</f>
        <v>59.93</v>
      </c>
      <c r="AT150" s="7">
        <f>LARGE(F150:AR150,2)</f>
        <v>47.4</v>
      </c>
      <c r="AU150" s="7"/>
      <c r="AV150" s="8">
        <f>SUM(AS150:AU150)/3</f>
        <v>35.776666666666664</v>
      </c>
      <c r="AW150" s="39">
        <f>COUNTA(F150:AR150)</f>
        <v>2</v>
      </c>
    </row>
    <row r="151" spans="1:49" s="21" customFormat="1" ht="12.75">
      <c r="A151" s="9">
        <v>126</v>
      </c>
      <c r="B151" s="26" t="s">
        <v>442</v>
      </c>
      <c r="C151" s="27" t="s">
        <v>908</v>
      </c>
      <c r="D151" s="59" t="s">
        <v>184</v>
      </c>
      <c r="E151" s="19" t="s">
        <v>10</v>
      </c>
      <c r="F151" s="88"/>
      <c r="O151" s="21">
        <v>12</v>
      </c>
      <c r="P151" s="120"/>
      <c r="Q151" s="120"/>
      <c r="R151" s="120">
        <v>5</v>
      </c>
      <c r="S151" s="120"/>
      <c r="T151" s="120"/>
      <c r="U151" s="120"/>
      <c r="V151" s="21">
        <v>5.6</v>
      </c>
      <c r="AB151" s="21">
        <v>22.4</v>
      </c>
      <c r="AC151" s="21">
        <v>29.64</v>
      </c>
      <c r="AK151" s="120"/>
      <c r="AL151" s="120"/>
      <c r="AM151" s="120"/>
      <c r="AN151" s="120">
        <v>24.73</v>
      </c>
      <c r="AO151" s="120"/>
      <c r="AP151" s="21">
        <v>37.78</v>
      </c>
      <c r="AQ151" s="204">
        <v>39.29</v>
      </c>
      <c r="AR151" s="139"/>
      <c r="AS151" s="142">
        <f>LARGE(F151:AR151,1)</f>
        <v>39.29</v>
      </c>
      <c r="AT151" s="7">
        <f>LARGE(F151:AR151,2)</f>
        <v>37.78</v>
      </c>
      <c r="AU151" s="7">
        <f>LARGE(F151:AR151,3)</f>
        <v>29.64</v>
      </c>
      <c r="AV151" s="8">
        <f>SUM(AS151:AU151)/3</f>
        <v>35.57</v>
      </c>
      <c r="AW151" s="39">
        <f>COUNTA(F151:AR151)</f>
        <v>8</v>
      </c>
    </row>
    <row r="152" spans="1:49" s="1" customFormat="1" ht="12.75">
      <c r="A152" s="9">
        <v>127</v>
      </c>
      <c r="B152" s="26" t="s">
        <v>442</v>
      </c>
      <c r="C152" s="27" t="s">
        <v>105</v>
      </c>
      <c r="D152" s="59" t="s">
        <v>11</v>
      </c>
      <c r="E152" s="19" t="s">
        <v>10</v>
      </c>
      <c r="F152" s="88"/>
      <c r="H152" s="1">
        <v>37.33</v>
      </c>
      <c r="I152" s="1">
        <v>25.91</v>
      </c>
      <c r="P152" s="119"/>
      <c r="Q152" s="119"/>
      <c r="R152" s="119"/>
      <c r="S152" s="119"/>
      <c r="T152" s="119"/>
      <c r="U152" s="119"/>
      <c r="AC152" s="1">
        <v>19.2</v>
      </c>
      <c r="AK152" s="119"/>
      <c r="AL152" s="119">
        <v>29.87</v>
      </c>
      <c r="AM152" s="119"/>
      <c r="AN152" s="119"/>
      <c r="AO152" s="119"/>
      <c r="AQ152" s="202">
        <v>37.56</v>
      </c>
      <c r="AR152" s="74"/>
      <c r="AS152" s="142">
        <f t="shared" si="1"/>
        <v>37.56</v>
      </c>
      <c r="AT152" s="7">
        <f>LARGE(F152:AR152,2)</f>
        <v>37.33</v>
      </c>
      <c r="AU152" s="7">
        <f>LARGE(F152:AR152,3)</f>
        <v>29.87</v>
      </c>
      <c r="AV152" s="8">
        <f t="shared" si="0"/>
        <v>34.92</v>
      </c>
      <c r="AW152" s="39">
        <f t="shared" si="2"/>
        <v>5</v>
      </c>
    </row>
    <row r="153" spans="1:49" s="1" customFormat="1" ht="12.75">
      <c r="A153" s="9">
        <v>128</v>
      </c>
      <c r="B153" s="26" t="s">
        <v>442</v>
      </c>
      <c r="C153" s="27" t="s">
        <v>905</v>
      </c>
      <c r="D153" s="59" t="s">
        <v>9</v>
      </c>
      <c r="E153" s="19" t="s">
        <v>10</v>
      </c>
      <c r="F153" s="88"/>
      <c r="O153" s="1">
        <v>43.33</v>
      </c>
      <c r="P153" s="119"/>
      <c r="Q153" s="119"/>
      <c r="R153" s="119"/>
      <c r="S153" s="119"/>
      <c r="T153" s="119"/>
      <c r="U153" s="119"/>
      <c r="AF153" s="1">
        <v>47.69</v>
      </c>
      <c r="AK153" s="119"/>
      <c r="AL153" s="119"/>
      <c r="AM153" s="119"/>
      <c r="AN153" s="119"/>
      <c r="AO153" s="119"/>
      <c r="AQ153" s="202"/>
      <c r="AR153" s="74">
        <v>13.67</v>
      </c>
      <c r="AS153" s="142">
        <f>LARGE(F153:AR153,1)</f>
        <v>47.69</v>
      </c>
      <c r="AT153" s="7">
        <f>LARGE(F153:AR153,2)</f>
        <v>43.33</v>
      </c>
      <c r="AU153" s="7">
        <f>LARGE(F153:AR153,3)</f>
        <v>13.67</v>
      </c>
      <c r="AV153" s="8">
        <f>SUM(AS153:AU153)/3</f>
        <v>34.89666666666667</v>
      </c>
      <c r="AW153" s="39">
        <f>COUNTA(F153:AR153)</f>
        <v>3</v>
      </c>
    </row>
    <row r="154" spans="1:49" s="1" customFormat="1" ht="12.75">
      <c r="A154" s="9"/>
      <c r="B154" s="26" t="s">
        <v>442</v>
      </c>
      <c r="C154" s="27" t="s">
        <v>156</v>
      </c>
      <c r="D154" s="74" t="s">
        <v>560</v>
      </c>
      <c r="E154" s="19" t="s">
        <v>25</v>
      </c>
      <c r="F154" s="88"/>
      <c r="P154" s="119"/>
      <c r="Q154" s="119"/>
      <c r="R154" s="119"/>
      <c r="S154" s="119"/>
      <c r="T154" s="119"/>
      <c r="U154" s="119"/>
      <c r="AA154" s="1">
        <v>54.76</v>
      </c>
      <c r="AJ154" s="1">
        <v>48.6</v>
      </c>
      <c r="AK154" s="119"/>
      <c r="AL154" s="119"/>
      <c r="AM154" s="119"/>
      <c r="AN154" s="119"/>
      <c r="AO154" s="119"/>
      <c r="AQ154" s="202"/>
      <c r="AR154" s="74"/>
      <c r="AS154" s="142">
        <f t="shared" si="1"/>
        <v>54.76</v>
      </c>
      <c r="AT154" s="7">
        <f>LARGE(F154:AR154,2)</f>
        <v>48.6</v>
      </c>
      <c r="AU154" s="7"/>
      <c r="AV154" s="8">
        <f t="shared" si="0"/>
        <v>34.45333333333333</v>
      </c>
      <c r="AW154" s="39">
        <f t="shared" si="2"/>
        <v>2</v>
      </c>
    </row>
    <row r="155" spans="1:49" s="1" customFormat="1" ht="12.75">
      <c r="A155" s="9"/>
      <c r="B155" s="26" t="s">
        <v>442</v>
      </c>
      <c r="C155" s="27" t="s">
        <v>210</v>
      </c>
      <c r="D155" s="59" t="s">
        <v>61</v>
      </c>
      <c r="E155" s="19" t="s">
        <v>25</v>
      </c>
      <c r="F155" s="88"/>
      <c r="P155" s="119"/>
      <c r="Q155" s="119"/>
      <c r="R155" s="119"/>
      <c r="S155" s="119"/>
      <c r="T155" s="119"/>
      <c r="U155" s="119"/>
      <c r="Y155" s="1">
        <v>49.69</v>
      </c>
      <c r="AI155" s="1">
        <v>53.49</v>
      </c>
      <c r="AK155" s="119"/>
      <c r="AL155" s="119"/>
      <c r="AM155" s="119"/>
      <c r="AN155" s="119"/>
      <c r="AO155" s="119"/>
      <c r="AQ155" s="202"/>
      <c r="AR155" s="74"/>
      <c r="AS155" s="142">
        <f>LARGE(F155:AR155,1)</f>
        <v>53.49</v>
      </c>
      <c r="AT155" s="7">
        <f>LARGE(F155:AR155,2)</f>
        <v>49.69</v>
      </c>
      <c r="AU155" s="7"/>
      <c r="AV155" s="8">
        <f>SUM(AS155:AU155)/3</f>
        <v>34.39333333333334</v>
      </c>
      <c r="AW155" s="39">
        <f>COUNTA(F155:AR155)</f>
        <v>2</v>
      </c>
    </row>
    <row r="156" spans="1:49" s="1" customFormat="1" ht="12.75">
      <c r="A156" s="9">
        <v>129</v>
      </c>
      <c r="B156" s="26" t="s">
        <v>442</v>
      </c>
      <c r="C156" s="27" t="s">
        <v>743</v>
      </c>
      <c r="D156" s="59" t="s">
        <v>493</v>
      </c>
      <c r="E156" s="19" t="s">
        <v>10</v>
      </c>
      <c r="F156" s="88"/>
      <c r="H156" s="1">
        <v>29.64</v>
      </c>
      <c r="P156" s="119"/>
      <c r="Q156" s="119"/>
      <c r="R156" s="119"/>
      <c r="S156" s="119"/>
      <c r="T156" s="119"/>
      <c r="U156" s="119"/>
      <c r="Z156" s="1">
        <v>40.56</v>
      </c>
      <c r="AE156" s="1">
        <v>31.69</v>
      </c>
      <c r="AK156" s="119"/>
      <c r="AL156" s="119"/>
      <c r="AM156" s="119"/>
      <c r="AN156" s="119"/>
      <c r="AO156" s="119"/>
      <c r="AQ156" s="202"/>
      <c r="AR156" s="74"/>
      <c r="AS156" s="142">
        <f>LARGE(F156:AR156,1)</f>
        <v>40.56</v>
      </c>
      <c r="AT156" s="7">
        <f>LARGE(F156:AR156,2)</f>
        <v>31.69</v>
      </c>
      <c r="AU156" s="7">
        <f>LARGE(F156:AR156,3)</f>
        <v>29.64</v>
      </c>
      <c r="AV156" s="8">
        <f>SUM(AS156:AU156)/3</f>
        <v>33.96333333333333</v>
      </c>
      <c r="AW156" s="39">
        <f>COUNTA(F156:AR156)</f>
        <v>3</v>
      </c>
    </row>
    <row r="157" spans="1:49" s="1" customFormat="1" ht="12.75">
      <c r="A157" s="9"/>
      <c r="B157" s="26" t="s">
        <v>442</v>
      </c>
      <c r="C157" s="27" t="s">
        <v>220</v>
      </c>
      <c r="D157" s="72" t="s">
        <v>51</v>
      </c>
      <c r="E157" s="19" t="s">
        <v>10</v>
      </c>
      <c r="F157" s="88"/>
      <c r="P157" s="119"/>
      <c r="Q157" s="119"/>
      <c r="R157" s="119"/>
      <c r="S157" s="119"/>
      <c r="T157" s="119"/>
      <c r="U157" s="119"/>
      <c r="AF157" s="1">
        <v>63.33</v>
      </c>
      <c r="AK157" s="119"/>
      <c r="AL157" s="119"/>
      <c r="AM157" s="119"/>
      <c r="AN157" s="119"/>
      <c r="AO157" s="119"/>
      <c r="AQ157" s="202"/>
      <c r="AR157" s="74">
        <v>38.33</v>
      </c>
      <c r="AS157" s="142">
        <f>LARGE(F157:AR157,1)</f>
        <v>63.33</v>
      </c>
      <c r="AT157" s="7">
        <f>LARGE(F157:AR157,2)</f>
        <v>38.33</v>
      </c>
      <c r="AU157" s="7"/>
      <c r="AV157" s="8">
        <f>SUM(AS157:AU157)/3</f>
        <v>33.88666666666666</v>
      </c>
      <c r="AW157" s="39">
        <f>COUNTA(F157:AR157)</f>
        <v>2</v>
      </c>
    </row>
    <row r="158" spans="1:49" s="1" customFormat="1" ht="12.75">
      <c r="A158" s="9">
        <v>130</v>
      </c>
      <c r="B158" s="26" t="s">
        <v>442</v>
      </c>
      <c r="C158" s="36" t="s">
        <v>446</v>
      </c>
      <c r="D158" s="67" t="s">
        <v>281</v>
      </c>
      <c r="E158" s="22" t="s">
        <v>10</v>
      </c>
      <c r="F158" s="90"/>
      <c r="O158" s="1">
        <v>19.6</v>
      </c>
      <c r="P158" s="119"/>
      <c r="Q158" s="119"/>
      <c r="R158" s="119">
        <v>33.33</v>
      </c>
      <c r="S158" s="119"/>
      <c r="T158" s="119"/>
      <c r="U158" s="119"/>
      <c r="AH158" s="1">
        <v>21</v>
      </c>
      <c r="AK158" s="119"/>
      <c r="AL158" s="119">
        <v>31.18</v>
      </c>
      <c r="AM158" s="119"/>
      <c r="AN158" s="119"/>
      <c r="AO158" s="119"/>
      <c r="AP158" s="1">
        <v>36.8</v>
      </c>
      <c r="AQ158" s="202"/>
      <c r="AR158" s="74"/>
      <c r="AS158" s="142">
        <f>LARGE(F158:AR158,1)</f>
        <v>36.8</v>
      </c>
      <c r="AT158" s="7">
        <f>LARGE(F158:AR158,2)</f>
        <v>33.33</v>
      </c>
      <c r="AU158" s="7">
        <f>LARGE(F158:AR158,3)</f>
        <v>31.18</v>
      </c>
      <c r="AV158" s="8">
        <f>SUM(AS158:AU158)/3</f>
        <v>33.77</v>
      </c>
      <c r="AW158" s="39">
        <f>COUNTA(F158:AR158)</f>
        <v>5</v>
      </c>
    </row>
    <row r="159" spans="1:49" s="1" customFormat="1" ht="12.75">
      <c r="A159" s="9"/>
      <c r="B159" s="26" t="s">
        <v>442</v>
      </c>
      <c r="C159" s="27" t="s">
        <v>288</v>
      </c>
      <c r="D159" s="59" t="s">
        <v>289</v>
      </c>
      <c r="E159" s="19" t="s">
        <v>10</v>
      </c>
      <c r="F159" s="88"/>
      <c r="H159" s="1">
        <v>45</v>
      </c>
      <c r="P159" s="119"/>
      <c r="Q159" s="119"/>
      <c r="R159" s="119"/>
      <c r="S159" s="119"/>
      <c r="T159" s="119"/>
      <c r="U159" s="119"/>
      <c r="AK159" s="119"/>
      <c r="AL159" s="119">
        <v>56</v>
      </c>
      <c r="AM159" s="119"/>
      <c r="AN159" s="119"/>
      <c r="AO159" s="119"/>
      <c r="AQ159" s="202"/>
      <c r="AR159" s="74"/>
      <c r="AS159" s="142">
        <f>LARGE(F159:AR159,1)</f>
        <v>56</v>
      </c>
      <c r="AT159" s="7">
        <f>LARGE(F159:AR159,2)</f>
        <v>45</v>
      </c>
      <c r="AU159" s="7"/>
      <c r="AV159" s="8">
        <f>SUM(AS159:AU159)/3</f>
        <v>33.666666666666664</v>
      </c>
      <c r="AW159" s="39">
        <f>COUNTA(F159:AR159)</f>
        <v>2</v>
      </c>
    </row>
    <row r="160" spans="1:49" s="1" customFormat="1" ht="12.75">
      <c r="A160" s="9"/>
      <c r="B160" s="26" t="s">
        <v>442</v>
      </c>
      <c r="C160" s="27" t="s">
        <v>245</v>
      </c>
      <c r="D160" s="59" t="s">
        <v>92</v>
      </c>
      <c r="E160" s="19" t="s">
        <v>10</v>
      </c>
      <c r="F160" s="88">
        <v>53.73</v>
      </c>
      <c r="P160" s="119"/>
      <c r="Q160" s="119"/>
      <c r="R160" s="119">
        <v>46.8</v>
      </c>
      <c r="S160" s="119"/>
      <c r="T160" s="119"/>
      <c r="U160" s="119"/>
      <c r="AK160" s="119"/>
      <c r="AL160" s="119"/>
      <c r="AM160" s="119"/>
      <c r="AN160" s="119"/>
      <c r="AO160" s="119"/>
      <c r="AQ160" s="202"/>
      <c r="AR160" s="74"/>
      <c r="AS160" s="142">
        <f>LARGE(F160:AR160,1)</f>
        <v>53.73</v>
      </c>
      <c r="AT160" s="7">
        <f>LARGE(F160:AR160,2)</f>
        <v>46.8</v>
      </c>
      <c r="AU160" s="7"/>
      <c r="AV160" s="8">
        <f>SUM(AS160:AU160)/3</f>
        <v>33.51</v>
      </c>
      <c r="AW160" s="39">
        <f>COUNTA(F160:AR160)</f>
        <v>2</v>
      </c>
    </row>
    <row r="161" spans="1:49" s="1" customFormat="1" ht="12.75">
      <c r="A161" s="9">
        <v>131</v>
      </c>
      <c r="B161" s="26" t="s">
        <v>442</v>
      </c>
      <c r="C161" s="27" t="s">
        <v>742</v>
      </c>
      <c r="D161" s="59" t="s">
        <v>97</v>
      </c>
      <c r="E161" s="19" t="s">
        <v>10</v>
      </c>
      <c r="F161" s="88"/>
      <c r="J161" s="1">
        <v>22.38</v>
      </c>
      <c r="K161" s="1">
        <v>37.78</v>
      </c>
      <c r="P161" s="119"/>
      <c r="Q161" s="119"/>
      <c r="R161" s="119"/>
      <c r="S161" s="119"/>
      <c r="T161" s="119"/>
      <c r="U161" s="119"/>
      <c r="AG161" s="1">
        <v>25.78</v>
      </c>
      <c r="AK161" s="119"/>
      <c r="AL161" s="119"/>
      <c r="AM161" s="119"/>
      <c r="AN161" s="119"/>
      <c r="AO161" s="119"/>
      <c r="AQ161" s="202"/>
      <c r="AR161" s="74">
        <v>36.11</v>
      </c>
      <c r="AS161" s="142">
        <f>LARGE(F161:AR161,1)</f>
        <v>37.78</v>
      </c>
      <c r="AT161" s="7">
        <f>LARGE(F161:AR161,2)</f>
        <v>36.11</v>
      </c>
      <c r="AU161" s="7">
        <f>LARGE(F161:AR161,3)</f>
        <v>25.78</v>
      </c>
      <c r="AV161" s="8">
        <f>SUM(AS161:AU161)/3</f>
        <v>33.223333333333336</v>
      </c>
      <c r="AW161" s="39">
        <f>COUNTA(F161:AR161)</f>
        <v>4</v>
      </c>
    </row>
    <row r="162" spans="1:49" s="1" customFormat="1" ht="12.75">
      <c r="A162" s="9"/>
      <c r="B162" s="20" t="s">
        <v>442</v>
      </c>
      <c r="C162" s="37" t="s">
        <v>153</v>
      </c>
      <c r="D162" s="67" t="s">
        <v>301</v>
      </c>
      <c r="E162" s="22" t="s">
        <v>63</v>
      </c>
      <c r="F162" s="90"/>
      <c r="P162" s="119"/>
      <c r="Q162" s="119"/>
      <c r="R162" s="119"/>
      <c r="S162" s="119"/>
      <c r="T162" s="119"/>
      <c r="U162" s="119"/>
      <c r="Y162" s="1">
        <v>54.67</v>
      </c>
      <c r="AA162" s="1">
        <v>45</v>
      </c>
      <c r="AK162" s="119"/>
      <c r="AL162" s="119"/>
      <c r="AM162" s="119"/>
      <c r="AN162" s="119"/>
      <c r="AO162" s="119"/>
      <c r="AQ162" s="202"/>
      <c r="AR162" s="74"/>
      <c r="AS162" s="142">
        <f>LARGE(F162:AR162,1)</f>
        <v>54.67</v>
      </c>
      <c r="AT162" s="7">
        <f>LARGE(F162:AR162,2)</f>
        <v>45</v>
      </c>
      <c r="AU162" s="7"/>
      <c r="AV162" s="8">
        <f>SUM(AS162:AU162)/3</f>
        <v>33.223333333333336</v>
      </c>
      <c r="AW162" s="39">
        <f>COUNTA(F162:AR162)</f>
        <v>2</v>
      </c>
    </row>
    <row r="163" spans="1:49" s="1" customFormat="1" ht="12.75">
      <c r="A163" s="9"/>
      <c r="B163" s="26" t="s">
        <v>442</v>
      </c>
      <c r="C163" s="27" t="s">
        <v>309</v>
      </c>
      <c r="D163" s="59" t="s">
        <v>310</v>
      </c>
      <c r="E163" s="19" t="s">
        <v>15</v>
      </c>
      <c r="F163" s="88"/>
      <c r="P163" s="119"/>
      <c r="Q163" s="119"/>
      <c r="R163" s="119"/>
      <c r="S163" s="119"/>
      <c r="T163" s="119"/>
      <c r="U163" s="119"/>
      <c r="X163" s="1">
        <v>52.27</v>
      </c>
      <c r="AJ163" s="1">
        <v>47.4</v>
      </c>
      <c r="AK163" s="119"/>
      <c r="AL163" s="119"/>
      <c r="AM163" s="119"/>
      <c r="AN163" s="119"/>
      <c r="AO163" s="119"/>
      <c r="AQ163" s="202"/>
      <c r="AR163" s="74"/>
      <c r="AS163" s="142">
        <f>LARGE(F163:AR163,1)</f>
        <v>52.27</v>
      </c>
      <c r="AT163" s="7">
        <f>LARGE(F163:AR163,2)</f>
        <v>47.4</v>
      </c>
      <c r="AU163" s="7"/>
      <c r="AV163" s="8">
        <f>SUM(AS163:AU163)/3</f>
        <v>33.223333333333336</v>
      </c>
      <c r="AW163" s="39">
        <f>COUNTA(F163:AR163)</f>
        <v>2</v>
      </c>
    </row>
    <row r="164" spans="1:49" s="1" customFormat="1" ht="12.75">
      <c r="A164" s="9">
        <v>132</v>
      </c>
      <c r="B164" s="26" t="s">
        <v>442</v>
      </c>
      <c r="C164" s="27" t="s">
        <v>539</v>
      </c>
      <c r="D164" s="59" t="s">
        <v>91</v>
      </c>
      <c r="E164" s="19" t="s">
        <v>10</v>
      </c>
      <c r="F164" s="88"/>
      <c r="O164" s="1">
        <v>28.27</v>
      </c>
      <c r="P164" s="119"/>
      <c r="Q164" s="119"/>
      <c r="R164" s="119">
        <v>36.67</v>
      </c>
      <c r="S164" s="119"/>
      <c r="T164" s="119"/>
      <c r="U164" s="119"/>
      <c r="Z164" s="1">
        <v>20</v>
      </c>
      <c r="AB164" s="1">
        <v>22.22</v>
      </c>
      <c r="AK164" s="119"/>
      <c r="AL164" s="119"/>
      <c r="AM164" s="119"/>
      <c r="AN164" s="119">
        <v>34.24</v>
      </c>
      <c r="AO164" s="119"/>
      <c r="AQ164" s="202"/>
      <c r="AR164" s="74"/>
      <c r="AS164" s="142">
        <f>LARGE(F164:AR164,1)</f>
        <v>36.67</v>
      </c>
      <c r="AT164" s="7">
        <f>LARGE(F164:AR164,2)</f>
        <v>34.24</v>
      </c>
      <c r="AU164" s="7">
        <f>LARGE(F164:AR164,3)</f>
        <v>28.27</v>
      </c>
      <c r="AV164" s="8">
        <f>SUM(AS164:AU164)/3</f>
        <v>33.059999999999995</v>
      </c>
      <c r="AW164" s="39">
        <f>COUNTA(F164:AR164)</f>
        <v>5</v>
      </c>
    </row>
    <row r="165" spans="1:49" s="1" customFormat="1" ht="12.75">
      <c r="A165" s="9"/>
      <c r="B165" s="26" t="s">
        <v>442</v>
      </c>
      <c r="C165" s="27" t="s">
        <v>928</v>
      </c>
      <c r="D165" s="59" t="s">
        <v>393</v>
      </c>
      <c r="E165" s="19" t="s">
        <v>10</v>
      </c>
      <c r="F165" s="88"/>
      <c r="P165" s="119"/>
      <c r="Q165" s="119"/>
      <c r="R165" s="119">
        <v>41.67</v>
      </c>
      <c r="S165" s="119"/>
      <c r="T165" s="119"/>
      <c r="U165" s="119"/>
      <c r="V165" s="1">
        <v>56.71</v>
      </c>
      <c r="AK165" s="119"/>
      <c r="AL165" s="119"/>
      <c r="AM165" s="119"/>
      <c r="AN165" s="119"/>
      <c r="AO165" s="119"/>
      <c r="AQ165" s="202"/>
      <c r="AR165" s="74"/>
      <c r="AS165" s="142">
        <f>LARGE(F165:AR165,1)</f>
        <v>56.71</v>
      </c>
      <c r="AT165" s="7">
        <f>LARGE(F165:AR165,2)</f>
        <v>41.67</v>
      </c>
      <c r="AU165" s="7"/>
      <c r="AV165" s="8">
        <f>SUM(AS165:AU165)/3</f>
        <v>32.79333333333333</v>
      </c>
      <c r="AW165" s="39">
        <f>COUNTA(F165:AR165)</f>
        <v>2</v>
      </c>
    </row>
    <row r="166" spans="1:49" s="1" customFormat="1" ht="12.75">
      <c r="A166" s="9">
        <v>133</v>
      </c>
      <c r="B166" s="26" t="s">
        <v>442</v>
      </c>
      <c r="C166" s="27" t="s">
        <v>624</v>
      </c>
      <c r="D166" s="59" t="s">
        <v>607</v>
      </c>
      <c r="E166" s="19" t="s">
        <v>38</v>
      </c>
      <c r="F166" s="88"/>
      <c r="M166" s="1">
        <v>35.73</v>
      </c>
      <c r="P166" s="119">
        <v>16.8</v>
      </c>
      <c r="Q166" s="119"/>
      <c r="R166" s="119"/>
      <c r="S166" s="119"/>
      <c r="T166" s="119"/>
      <c r="U166" s="119"/>
      <c r="W166" s="1">
        <v>22.38</v>
      </c>
      <c r="AC166" s="1">
        <v>39.29</v>
      </c>
      <c r="AK166" s="119"/>
      <c r="AL166" s="119"/>
      <c r="AM166" s="119"/>
      <c r="AN166" s="119"/>
      <c r="AO166" s="119"/>
      <c r="AQ166" s="202"/>
      <c r="AR166" s="74"/>
      <c r="AS166" s="142">
        <f>LARGE(F166:AR166,1)</f>
        <v>39.29</v>
      </c>
      <c r="AT166" s="7">
        <f>LARGE(F166:AR166,2)</f>
        <v>35.73</v>
      </c>
      <c r="AU166" s="7">
        <f>LARGE(F166:AR166,3)</f>
        <v>22.38</v>
      </c>
      <c r="AV166" s="8">
        <f>SUM(AS166:AU166)/3</f>
        <v>32.46666666666666</v>
      </c>
      <c r="AW166" s="39">
        <f>COUNTA(F166:AR166)</f>
        <v>4</v>
      </c>
    </row>
    <row r="167" spans="1:49" s="1" customFormat="1" ht="12.75">
      <c r="A167" s="9"/>
      <c r="B167" s="26" t="s">
        <v>442</v>
      </c>
      <c r="C167" s="27" t="s">
        <v>640</v>
      </c>
      <c r="D167" s="59" t="s">
        <v>641</v>
      </c>
      <c r="E167" s="19" t="s">
        <v>15</v>
      </c>
      <c r="F167" s="88"/>
      <c r="P167" s="119"/>
      <c r="Q167" s="119"/>
      <c r="R167" s="119"/>
      <c r="S167" s="119"/>
      <c r="T167" s="119"/>
      <c r="U167" s="119"/>
      <c r="X167" s="1">
        <v>45.64</v>
      </c>
      <c r="AJ167" s="1">
        <v>51.02</v>
      </c>
      <c r="AK167" s="119"/>
      <c r="AL167" s="119"/>
      <c r="AM167" s="119"/>
      <c r="AN167" s="119"/>
      <c r="AO167" s="119"/>
      <c r="AQ167" s="202"/>
      <c r="AR167" s="74"/>
      <c r="AS167" s="142">
        <f>LARGE(F167:AR167,1)</f>
        <v>51.02</v>
      </c>
      <c r="AT167" s="7">
        <f>LARGE(F167:AR167,2)</f>
        <v>45.64</v>
      </c>
      <c r="AU167" s="7"/>
      <c r="AV167" s="8">
        <f>SUM(AS167:AU167)/3</f>
        <v>32.22</v>
      </c>
      <c r="AW167" s="39">
        <f>COUNTA(F167:AR167)</f>
        <v>2</v>
      </c>
    </row>
    <row r="168" spans="1:49" s="1" customFormat="1" ht="12.75">
      <c r="A168" s="9"/>
      <c r="B168" s="26" t="s">
        <v>442</v>
      </c>
      <c r="C168" s="27" t="s">
        <v>567</v>
      </c>
      <c r="D168" s="72" t="s">
        <v>568</v>
      </c>
      <c r="E168" s="19" t="s">
        <v>22</v>
      </c>
      <c r="F168" s="88"/>
      <c r="J168" s="1">
        <v>37.33</v>
      </c>
      <c r="P168" s="119"/>
      <c r="Q168" s="119"/>
      <c r="R168" s="119"/>
      <c r="S168" s="119"/>
      <c r="T168" s="119"/>
      <c r="U168" s="119"/>
      <c r="AK168" s="119"/>
      <c r="AL168" s="119"/>
      <c r="AM168" s="119">
        <v>58</v>
      </c>
      <c r="AN168" s="119"/>
      <c r="AO168" s="119"/>
      <c r="AQ168" s="202"/>
      <c r="AR168" s="74"/>
      <c r="AS168" s="142">
        <f>LARGE(F168:AR168,1)</f>
        <v>58</v>
      </c>
      <c r="AT168" s="7">
        <f>LARGE(F168:AR168,2)</f>
        <v>37.33</v>
      </c>
      <c r="AU168" s="7"/>
      <c r="AV168" s="8">
        <f>SUM(AS168:AU168)/3</f>
        <v>31.776666666666667</v>
      </c>
      <c r="AW168" s="39">
        <f>COUNTA(F168:AR168)</f>
        <v>2</v>
      </c>
    </row>
    <row r="169" spans="1:49" s="1" customFormat="1" ht="12.75">
      <c r="A169" s="9"/>
      <c r="B169" s="26" t="s">
        <v>442</v>
      </c>
      <c r="C169" s="27" t="s">
        <v>597</v>
      </c>
      <c r="D169" s="59" t="s">
        <v>445</v>
      </c>
      <c r="E169" s="19" t="s">
        <v>10</v>
      </c>
      <c r="F169" s="88"/>
      <c r="K169" s="1">
        <v>51.02</v>
      </c>
      <c r="P169" s="119"/>
      <c r="Q169" s="119"/>
      <c r="R169" s="119"/>
      <c r="S169" s="119"/>
      <c r="T169" s="119"/>
      <c r="U169" s="119"/>
      <c r="AK169" s="119"/>
      <c r="AL169" s="119"/>
      <c r="AM169" s="119">
        <v>42.76</v>
      </c>
      <c r="AN169" s="119"/>
      <c r="AO169" s="119"/>
      <c r="AQ169" s="202"/>
      <c r="AR169" s="74"/>
      <c r="AS169" s="142">
        <f>LARGE(F169:AR169,1)</f>
        <v>51.02</v>
      </c>
      <c r="AT169" s="7">
        <f>LARGE(F169:AR169,2)</f>
        <v>42.76</v>
      </c>
      <c r="AU169" s="7"/>
      <c r="AV169" s="8">
        <f>SUM(AS169:AU169)/3</f>
        <v>31.26</v>
      </c>
      <c r="AW169" s="39">
        <f>COUNTA(F169:AR169)</f>
        <v>2</v>
      </c>
    </row>
    <row r="170" spans="1:49" s="1" customFormat="1" ht="12.75">
      <c r="A170" s="9">
        <v>134</v>
      </c>
      <c r="B170" s="26" t="s">
        <v>442</v>
      </c>
      <c r="C170" s="27" t="s">
        <v>459</v>
      </c>
      <c r="D170" s="59" t="s">
        <v>44</v>
      </c>
      <c r="E170" s="19" t="s">
        <v>10</v>
      </c>
      <c r="F170" s="88"/>
      <c r="O170" s="1">
        <v>7.8</v>
      </c>
      <c r="P170" s="119"/>
      <c r="Q170" s="119"/>
      <c r="R170" s="119"/>
      <c r="S170" s="119"/>
      <c r="T170" s="119"/>
      <c r="U170" s="119"/>
      <c r="AH170" s="1">
        <v>28.8</v>
      </c>
      <c r="AK170" s="119"/>
      <c r="AL170" s="119"/>
      <c r="AM170" s="119"/>
      <c r="AN170" s="119">
        <v>12</v>
      </c>
      <c r="AO170" s="119"/>
      <c r="AQ170" s="202"/>
      <c r="AR170" s="74">
        <v>52</v>
      </c>
      <c r="AS170" s="142">
        <f>LARGE(F170:AR170,1)</f>
        <v>52</v>
      </c>
      <c r="AT170" s="7">
        <f>LARGE(F170:AR170,2)</f>
        <v>28.8</v>
      </c>
      <c r="AU170" s="7">
        <f>LARGE(F170:AR170,3)</f>
        <v>12</v>
      </c>
      <c r="AV170" s="8">
        <f>SUM(AS170:AU170)/3</f>
        <v>30.933333333333334</v>
      </c>
      <c r="AW170" s="39">
        <f>COUNTA(F170:AR170)</f>
        <v>4</v>
      </c>
    </row>
    <row r="171" spans="1:49" s="1" customFormat="1" ht="12.75">
      <c r="A171" s="9"/>
      <c r="B171" s="26" t="s">
        <v>442</v>
      </c>
      <c r="C171" s="36" t="s">
        <v>730</v>
      </c>
      <c r="D171" s="67" t="s">
        <v>613</v>
      </c>
      <c r="E171" s="19" t="s">
        <v>38</v>
      </c>
      <c r="F171" s="90"/>
      <c r="M171" s="1">
        <v>42.78</v>
      </c>
      <c r="P171" s="119"/>
      <c r="Q171" s="119"/>
      <c r="R171" s="119"/>
      <c r="S171" s="119"/>
      <c r="T171" s="119"/>
      <c r="U171" s="119"/>
      <c r="AK171" s="119"/>
      <c r="AL171" s="119"/>
      <c r="AM171" s="119"/>
      <c r="AN171" s="119"/>
      <c r="AO171" s="119">
        <v>47.91</v>
      </c>
      <c r="AQ171" s="202"/>
      <c r="AR171" s="74"/>
      <c r="AS171" s="142">
        <f>LARGE(F171:AR171,1)</f>
        <v>47.91</v>
      </c>
      <c r="AT171" s="7">
        <f>LARGE(F171:AR171,2)</f>
        <v>42.78</v>
      </c>
      <c r="AU171" s="7"/>
      <c r="AV171" s="8">
        <f>SUM(AS171:AU171)/3</f>
        <v>30.23</v>
      </c>
      <c r="AW171" s="39">
        <f>COUNTA(F171:AR171)</f>
        <v>2</v>
      </c>
    </row>
    <row r="172" spans="1:49" s="1" customFormat="1" ht="12.75">
      <c r="A172" s="9"/>
      <c r="B172" s="26" t="s">
        <v>442</v>
      </c>
      <c r="C172" s="27" t="s">
        <v>819</v>
      </c>
      <c r="D172" s="59" t="s">
        <v>43</v>
      </c>
      <c r="E172" s="19" t="s">
        <v>10</v>
      </c>
      <c r="F172" s="88"/>
      <c r="G172" s="1">
        <v>88.67</v>
      </c>
      <c r="P172" s="119"/>
      <c r="Q172" s="119"/>
      <c r="R172" s="119"/>
      <c r="S172" s="119"/>
      <c r="T172" s="119"/>
      <c r="U172" s="119"/>
      <c r="AK172" s="119"/>
      <c r="AL172" s="119"/>
      <c r="AM172" s="119"/>
      <c r="AN172" s="119"/>
      <c r="AO172" s="119"/>
      <c r="AQ172" s="202"/>
      <c r="AR172" s="74"/>
      <c r="AS172" s="142">
        <f>LARGE(F172:AR172,1)</f>
        <v>88.67</v>
      </c>
      <c r="AT172" s="7"/>
      <c r="AU172" s="7"/>
      <c r="AV172" s="8">
        <f>SUM(AS172:AU172)/3</f>
        <v>29.55666666666667</v>
      </c>
      <c r="AW172" s="39">
        <f>COUNTA(F172:AR172)</f>
        <v>1</v>
      </c>
    </row>
    <row r="173" spans="1:49" s="1" customFormat="1" ht="12.75">
      <c r="A173" s="9"/>
      <c r="B173" s="26" t="s">
        <v>442</v>
      </c>
      <c r="C173" s="27" t="s">
        <v>118</v>
      </c>
      <c r="D173" s="59" t="s">
        <v>117</v>
      </c>
      <c r="E173" s="19" t="s">
        <v>22</v>
      </c>
      <c r="F173" s="88"/>
      <c r="J173" s="1">
        <v>35.73</v>
      </c>
      <c r="P173" s="119"/>
      <c r="Q173" s="119"/>
      <c r="R173" s="119"/>
      <c r="S173" s="119"/>
      <c r="T173" s="119"/>
      <c r="U173" s="119"/>
      <c r="AK173" s="119">
        <v>52.27</v>
      </c>
      <c r="AL173" s="119"/>
      <c r="AM173" s="119"/>
      <c r="AN173" s="119"/>
      <c r="AO173" s="119"/>
      <c r="AQ173" s="202"/>
      <c r="AR173" s="74"/>
      <c r="AS173" s="142">
        <f>LARGE(F173:AR173,1)</f>
        <v>52.27</v>
      </c>
      <c r="AT173" s="7">
        <f>LARGE(F173:AR173,2)</f>
        <v>35.73</v>
      </c>
      <c r="AU173" s="7"/>
      <c r="AV173" s="8">
        <f>SUM(AS173:AU173)/3</f>
        <v>29.333333333333332</v>
      </c>
      <c r="AW173" s="39">
        <f>COUNTA(F173:AR173)</f>
        <v>2</v>
      </c>
    </row>
    <row r="174" spans="1:49" s="1" customFormat="1" ht="12.75">
      <c r="A174" s="9"/>
      <c r="B174" s="26" t="s">
        <v>442</v>
      </c>
      <c r="C174" s="27" t="s">
        <v>667</v>
      </c>
      <c r="D174" s="72" t="s">
        <v>506</v>
      </c>
      <c r="E174" s="19" t="s">
        <v>15</v>
      </c>
      <c r="F174" s="88"/>
      <c r="J174" s="1">
        <v>40.38</v>
      </c>
      <c r="P174" s="119"/>
      <c r="Q174" s="119"/>
      <c r="R174" s="119"/>
      <c r="S174" s="119"/>
      <c r="T174" s="119"/>
      <c r="U174" s="119"/>
      <c r="X174" s="1">
        <v>45.64</v>
      </c>
      <c r="AK174" s="119"/>
      <c r="AL174" s="119"/>
      <c r="AM174" s="119"/>
      <c r="AN174" s="119"/>
      <c r="AO174" s="119"/>
      <c r="AQ174" s="202"/>
      <c r="AR174" s="74"/>
      <c r="AS174" s="142">
        <f>LARGE(F174:AR174,1)</f>
        <v>45.64</v>
      </c>
      <c r="AT174" s="7">
        <f>LARGE(F174:AR174,2)</f>
        <v>40.38</v>
      </c>
      <c r="AU174" s="7"/>
      <c r="AV174" s="8">
        <f>SUM(AS174:AU174)/3</f>
        <v>28.673333333333336</v>
      </c>
      <c r="AW174" s="39">
        <f>COUNTA(F174:AR174)</f>
        <v>2</v>
      </c>
    </row>
    <row r="175" spans="1:49" s="1" customFormat="1" ht="12.75">
      <c r="A175" s="9">
        <v>135</v>
      </c>
      <c r="B175" s="26" t="s">
        <v>442</v>
      </c>
      <c r="C175" s="27" t="s">
        <v>170</v>
      </c>
      <c r="D175" s="59" t="s">
        <v>171</v>
      </c>
      <c r="E175" s="19" t="s">
        <v>10</v>
      </c>
      <c r="F175" s="88"/>
      <c r="P175" s="119"/>
      <c r="Q175" s="119"/>
      <c r="R175" s="119"/>
      <c r="S175" s="119"/>
      <c r="T175" s="119"/>
      <c r="U175" s="119"/>
      <c r="AG175" s="1">
        <v>33.22</v>
      </c>
      <c r="AK175" s="119"/>
      <c r="AL175" s="119"/>
      <c r="AM175" s="119">
        <v>22.8</v>
      </c>
      <c r="AN175" s="119"/>
      <c r="AO175" s="119"/>
      <c r="AQ175" s="202"/>
      <c r="AR175" s="74">
        <v>29.82</v>
      </c>
      <c r="AS175" s="142">
        <f>LARGE(F175:AR175,1)</f>
        <v>33.22</v>
      </c>
      <c r="AT175" s="7">
        <f>LARGE(F175:AR175,2)</f>
        <v>29.82</v>
      </c>
      <c r="AU175" s="7">
        <f>LARGE(F175:AR175,3)</f>
        <v>22.8</v>
      </c>
      <c r="AV175" s="8">
        <f>SUM(AS175:AU175)/3</f>
        <v>28.613333333333333</v>
      </c>
      <c r="AW175" s="39">
        <f>COUNTA(F175:AR175)</f>
        <v>3</v>
      </c>
    </row>
    <row r="176" spans="1:49" s="1" customFormat="1" ht="12.75">
      <c r="A176" s="9"/>
      <c r="B176" s="26" t="s">
        <v>442</v>
      </c>
      <c r="C176" s="36" t="s">
        <v>388</v>
      </c>
      <c r="D176" s="67" t="s">
        <v>37</v>
      </c>
      <c r="E176" s="22" t="s">
        <v>38</v>
      </c>
      <c r="F176" s="90"/>
      <c r="P176" s="119"/>
      <c r="Q176" s="119"/>
      <c r="R176" s="119"/>
      <c r="S176" s="119"/>
      <c r="T176" s="119"/>
      <c r="U176" s="119"/>
      <c r="W176" s="1">
        <v>56</v>
      </c>
      <c r="AH176" s="1">
        <v>29.78</v>
      </c>
      <c r="AK176" s="119"/>
      <c r="AL176" s="119"/>
      <c r="AM176" s="119"/>
      <c r="AN176" s="119"/>
      <c r="AO176" s="119"/>
      <c r="AQ176" s="202"/>
      <c r="AR176" s="74"/>
      <c r="AS176" s="142">
        <f>LARGE(F176:AR176,1)</f>
        <v>56</v>
      </c>
      <c r="AT176" s="7">
        <f>LARGE(F176:AR176,2)</f>
        <v>29.78</v>
      </c>
      <c r="AU176" s="7"/>
      <c r="AV176" s="8">
        <f>SUM(AS176:AU176)/3</f>
        <v>28.593333333333334</v>
      </c>
      <c r="AW176" s="39">
        <f>COUNTA(F176:AR176)</f>
        <v>2</v>
      </c>
    </row>
    <row r="177" spans="1:49" s="21" customFormat="1" ht="12.75">
      <c r="A177" s="9"/>
      <c r="B177" s="26" t="s">
        <v>442</v>
      </c>
      <c r="C177" s="27" t="s">
        <v>1088</v>
      </c>
      <c r="D177" s="59" t="s">
        <v>862</v>
      </c>
      <c r="E177" s="19"/>
      <c r="F177" s="88"/>
      <c r="L177" s="21">
        <v>39.6</v>
      </c>
      <c r="P177" s="120"/>
      <c r="Q177" s="120"/>
      <c r="R177" s="120"/>
      <c r="S177" s="120"/>
      <c r="T177" s="120"/>
      <c r="U177" s="120"/>
      <c r="AK177" s="120">
        <v>46.11</v>
      </c>
      <c r="AL177" s="120"/>
      <c r="AM177" s="120"/>
      <c r="AN177" s="120"/>
      <c r="AO177" s="120"/>
      <c r="AQ177" s="204"/>
      <c r="AR177" s="139"/>
      <c r="AS177" s="142">
        <f>LARGE(F177:AR177,1)</f>
        <v>46.11</v>
      </c>
      <c r="AT177" s="7">
        <f>LARGE(F177:AR177,2)</f>
        <v>39.6</v>
      </c>
      <c r="AU177" s="7"/>
      <c r="AV177" s="8">
        <f>SUM(AS177:AU177)/3</f>
        <v>28.570000000000004</v>
      </c>
      <c r="AW177" s="39">
        <f>COUNTA(F177:AR177)</f>
        <v>2</v>
      </c>
    </row>
    <row r="178" spans="1:49" s="1" customFormat="1" ht="12.75">
      <c r="A178" s="9"/>
      <c r="B178" s="26" t="s">
        <v>442</v>
      </c>
      <c r="C178" s="27" t="s">
        <v>815</v>
      </c>
      <c r="D178" s="59" t="s">
        <v>570</v>
      </c>
      <c r="E178" s="19"/>
      <c r="F178" s="88"/>
      <c r="J178" s="1">
        <v>35.27</v>
      </c>
      <c r="P178" s="119"/>
      <c r="Q178" s="119"/>
      <c r="R178" s="119"/>
      <c r="S178" s="119"/>
      <c r="T178" s="119"/>
      <c r="U178" s="119"/>
      <c r="AI178" s="1">
        <v>49.8</v>
      </c>
      <c r="AK178" s="119"/>
      <c r="AL178" s="119"/>
      <c r="AM178" s="119"/>
      <c r="AN178" s="119"/>
      <c r="AO178" s="119"/>
      <c r="AQ178" s="202"/>
      <c r="AR178" s="74"/>
      <c r="AS178" s="142">
        <f>LARGE(F178:AR178,1)</f>
        <v>49.8</v>
      </c>
      <c r="AT178" s="7">
        <f>LARGE(F178:AR178,2)</f>
        <v>35.27</v>
      </c>
      <c r="AU178" s="7"/>
      <c r="AV178" s="8">
        <f>SUM(AS178:AU178)/3</f>
        <v>28.356666666666666</v>
      </c>
      <c r="AW178" s="39">
        <f>COUNTA(F178:AR178)</f>
        <v>2</v>
      </c>
    </row>
    <row r="179" spans="1:49" s="1" customFormat="1" ht="12.75">
      <c r="A179" s="9"/>
      <c r="B179" s="26" t="s">
        <v>442</v>
      </c>
      <c r="C179" s="27" t="s">
        <v>282</v>
      </c>
      <c r="D179" s="59" t="s">
        <v>162</v>
      </c>
      <c r="E179" s="19" t="s">
        <v>15</v>
      </c>
      <c r="F179" s="88"/>
      <c r="P179" s="119"/>
      <c r="Q179" s="119"/>
      <c r="R179" s="119"/>
      <c r="S179" s="119"/>
      <c r="T179" s="119"/>
      <c r="U179" s="119"/>
      <c r="X179" s="1">
        <v>49.8</v>
      </c>
      <c r="AK179" s="119">
        <v>32.53</v>
      </c>
      <c r="AL179" s="119"/>
      <c r="AM179" s="119"/>
      <c r="AN179" s="119"/>
      <c r="AO179" s="119"/>
      <c r="AQ179" s="202"/>
      <c r="AR179" s="74"/>
      <c r="AS179" s="142">
        <f>LARGE(F179:AR179,1)</f>
        <v>49.8</v>
      </c>
      <c r="AT179" s="7">
        <f>LARGE(F179:AR179,2)</f>
        <v>32.53</v>
      </c>
      <c r="AU179" s="7"/>
      <c r="AV179" s="8">
        <f>SUM(AS179:AU179)/3</f>
        <v>27.44333333333333</v>
      </c>
      <c r="AW179" s="39">
        <f>COUNTA(F179:AR179)</f>
        <v>2</v>
      </c>
    </row>
    <row r="180" spans="1:49" s="1" customFormat="1" ht="12.75">
      <c r="A180" s="9"/>
      <c r="B180" s="26" t="s">
        <v>442</v>
      </c>
      <c r="C180" s="30" t="s">
        <v>334</v>
      </c>
      <c r="D180" s="59" t="s">
        <v>96</v>
      </c>
      <c r="E180" s="19" t="s">
        <v>15</v>
      </c>
      <c r="F180" s="88"/>
      <c r="P180" s="119"/>
      <c r="Q180" s="119"/>
      <c r="R180" s="119"/>
      <c r="S180" s="119"/>
      <c r="T180" s="119"/>
      <c r="U180" s="119"/>
      <c r="AA180" s="1">
        <v>36.8</v>
      </c>
      <c r="AJ180" s="1">
        <v>44.8</v>
      </c>
      <c r="AK180" s="119"/>
      <c r="AL180" s="119"/>
      <c r="AM180" s="119"/>
      <c r="AN180" s="119"/>
      <c r="AO180" s="119"/>
      <c r="AQ180" s="202"/>
      <c r="AR180" s="74"/>
      <c r="AS180" s="142">
        <f>LARGE(F180:AR180,1)</f>
        <v>44.8</v>
      </c>
      <c r="AT180" s="7">
        <f>LARGE(F180:AR180,2)</f>
        <v>36.8</v>
      </c>
      <c r="AU180" s="7"/>
      <c r="AV180" s="8">
        <f>SUM(AS180:AU180)/3</f>
        <v>27.2</v>
      </c>
      <c r="AW180" s="39">
        <f>COUNTA(F180:AR180)</f>
        <v>2</v>
      </c>
    </row>
    <row r="181" spans="1:49" s="1" customFormat="1" ht="12.75">
      <c r="A181" s="9">
        <v>136</v>
      </c>
      <c r="B181" s="26" t="s">
        <v>442</v>
      </c>
      <c r="C181" s="27" t="s">
        <v>686</v>
      </c>
      <c r="D181" s="59" t="s">
        <v>687</v>
      </c>
      <c r="E181" s="19" t="s">
        <v>10</v>
      </c>
      <c r="F181" s="88"/>
      <c r="K181" s="1">
        <v>30.16</v>
      </c>
      <c r="L181" s="1">
        <v>31.47</v>
      </c>
      <c r="P181" s="119"/>
      <c r="Q181" s="119"/>
      <c r="R181" s="119"/>
      <c r="S181" s="119"/>
      <c r="T181" s="119"/>
      <c r="U181" s="119"/>
      <c r="AK181" s="119"/>
      <c r="AL181" s="119"/>
      <c r="AM181" s="119"/>
      <c r="AN181" s="119">
        <v>17.2</v>
      </c>
      <c r="AO181" s="119"/>
      <c r="AQ181" s="202"/>
      <c r="AR181" s="74">
        <v>19</v>
      </c>
      <c r="AS181" s="142">
        <f>LARGE(F181:AR181,1)</f>
        <v>31.47</v>
      </c>
      <c r="AT181" s="7">
        <f>LARGE(F181:AR181,2)</f>
        <v>30.16</v>
      </c>
      <c r="AU181" s="7">
        <f>LARGE(F181:AR181,3)</f>
        <v>19</v>
      </c>
      <c r="AV181" s="8">
        <f>SUM(AS181:AU181)/3</f>
        <v>26.876666666666665</v>
      </c>
      <c r="AW181" s="39">
        <f>COUNTA(F181:AR181)</f>
        <v>4</v>
      </c>
    </row>
    <row r="182" spans="1:49" s="1" customFormat="1" ht="12.75">
      <c r="A182" s="9"/>
      <c r="B182" s="26" t="s">
        <v>442</v>
      </c>
      <c r="C182" s="27" t="s">
        <v>339</v>
      </c>
      <c r="D182" s="59" t="s">
        <v>82</v>
      </c>
      <c r="E182" s="19" t="s">
        <v>10</v>
      </c>
      <c r="F182" s="88"/>
      <c r="P182" s="119"/>
      <c r="Q182" s="119"/>
      <c r="R182" s="119"/>
      <c r="S182" s="119"/>
      <c r="T182" s="119"/>
      <c r="U182" s="119"/>
      <c r="AF182" s="1">
        <v>79.33</v>
      </c>
      <c r="AK182" s="119"/>
      <c r="AL182" s="119"/>
      <c r="AM182" s="119"/>
      <c r="AN182" s="119"/>
      <c r="AO182" s="119"/>
      <c r="AQ182" s="202"/>
      <c r="AR182" s="74"/>
      <c r="AS182" s="142">
        <f>LARGE(F182:AR182,1)</f>
        <v>79.33</v>
      </c>
      <c r="AT182" s="7"/>
      <c r="AU182" s="7"/>
      <c r="AV182" s="8">
        <f>SUM(AS182:AU182)/3</f>
        <v>26.44333333333333</v>
      </c>
      <c r="AW182" s="39">
        <f>COUNTA(F182:AR182)</f>
        <v>1</v>
      </c>
    </row>
    <row r="183" spans="1:49" s="21" customFormat="1" ht="12.75">
      <c r="A183" s="9"/>
      <c r="B183" s="26" t="s">
        <v>442</v>
      </c>
      <c r="C183" s="27" t="s">
        <v>528</v>
      </c>
      <c r="D183" s="59" t="s">
        <v>418</v>
      </c>
      <c r="E183" s="19" t="s">
        <v>63</v>
      </c>
      <c r="F183" s="88"/>
      <c r="P183" s="120"/>
      <c r="Q183" s="120"/>
      <c r="R183" s="120"/>
      <c r="S183" s="120"/>
      <c r="T183" s="120"/>
      <c r="U183" s="120"/>
      <c r="AA183" s="21">
        <v>79.33</v>
      </c>
      <c r="AK183" s="120"/>
      <c r="AL183" s="120"/>
      <c r="AM183" s="120"/>
      <c r="AN183" s="120"/>
      <c r="AO183" s="120"/>
      <c r="AQ183" s="204"/>
      <c r="AR183" s="139"/>
      <c r="AS183" s="142">
        <f>LARGE(F183:AR183,1)</f>
        <v>79.33</v>
      </c>
      <c r="AT183" s="7"/>
      <c r="AU183" s="7"/>
      <c r="AV183" s="8">
        <f>SUM(AS183:AU183)/3</f>
        <v>26.44333333333333</v>
      </c>
      <c r="AW183" s="39">
        <f>COUNTA(F183:AR183)</f>
        <v>1</v>
      </c>
    </row>
    <row r="184" spans="1:49" s="1" customFormat="1" ht="12.75">
      <c r="A184" s="9"/>
      <c r="B184" s="26" t="s">
        <v>442</v>
      </c>
      <c r="C184" s="27" t="s">
        <v>62</v>
      </c>
      <c r="D184" s="68" t="s">
        <v>239</v>
      </c>
      <c r="E184" s="19" t="s">
        <v>63</v>
      </c>
      <c r="F184" s="88"/>
      <c r="P184" s="119"/>
      <c r="Q184" s="119"/>
      <c r="R184" s="119"/>
      <c r="S184" s="119"/>
      <c r="T184" s="119"/>
      <c r="U184" s="119"/>
      <c r="X184" s="1">
        <v>39.6</v>
      </c>
      <c r="Y184" s="1">
        <v>39.44</v>
      </c>
      <c r="AK184" s="119"/>
      <c r="AL184" s="119"/>
      <c r="AM184" s="119"/>
      <c r="AN184" s="119"/>
      <c r="AO184" s="119"/>
      <c r="AQ184" s="202"/>
      <c r="AR184" s="74"/>
      <c r="AS184" s="142">
        <f>LARGE(F184:AR184,1)</f>
        <v>39.6</v>
      </c>
      <c r="AT184" s="7">
        <f>LARGE(F184:AR184,2)</f>
        <v>39.44</v>
      </c>
      <c r="AU184" s="7"/>
      <c r="AV184" s="8">
        <f>SUM(AS184:AU184)/3</f>
        <v>26.346666666666664</v>
      </c>
      <c r="AW184" s="39">
        <f>COUNTA(F184:AR184)</f>
        <v>2</v>
      </c>
    </row>
    <row r="185" spans="1:49" s="1" customFormat="1" ht="12.75">
      <c r="A185" s="9">
        <v>137</v>
      </c>
      <c r="B185" s="26" t="s">
        <v>442</v>
      </c>
      <c r="C185" s="27" t="s">
        <v>657</v>
      </c>
      <c r="D185" s="59" t="s">
        <v>92</v>
      </c>
      <c r="E185" s="19" t="s">
        <v>10</v>
      </c>
      <c r="F185" s="88">
        <v>24.73</v>
      </c>
      <c r="K185" s="21">
        <v>13.6</v>
      </c>
      <c r="P185" s="119"/>
      <c r="Q185" s="119">
        <v>12</v>
      </c>
      <c r="R185" s="119"/>
      <c r="S185" s="119"/>
      <c r="T185" s="119"/>
      <c r="U185" s="119"/>
      <c r="V185" s="1">
        <v>19.56</v>
      </c>
      <c r="Z185" s="1">
        <v>33.73</v>
      </c>
      <c r="AG185" s="21">
        <v>8.96</v>
      </c>
      <c r="AK185" s="119"/>
      <c r="AL185" s="119"/>
      <c r="AM185" s="119">
        <v>5.11</v>
      </c>
      <c r="AN185" s="119"/>
      <c r="AO185" s="119"/>
      <c r="AQ185" s="202"/>
      <c r="AR185" s="74">
        <v>6.22</v>
      </c>
      <c r="AS185" s="142">
        <f>LARGE(F185:AR185,1)</f>
        <v>33.73</v>
      </c>
      <c r="AT185" s="7">
        <f>LARGE(F185:AR185,2)</f>
        <v>24.73</v>
      </c>
      <c r="AU185" s="7">
        <f>LARGE(F185:AR185,3)</f>
        <v>19.56</v>
      </c>
      <c r="AV185" s="8">
        <f>SUM(AS185:AU185)/3</f>
        <v>26.006666666666664</v>
      </c>
      <c r="AW185" s="39">
        <f>COUNTA(F185:AR185)</f>
        <v>8</v>
      </c>
    </row>
    <row r="186" spans="1:49" s="1" customFormat="1" ht="12.75">
      <c r="A186" s="9"/>
      <c r="B186" s="26" t="s">
        <v>442</v>
      </c>
      <c r="C186" s="27" t="s">
        <v>529</v>
      </c>
      <c r="D186" s="59" t="s">
        <v>1024</v>
      </c>
      <c r="E186" s="19" t="s">
        <v>63</v>
      </c>
      <c r="F186" s="88"/>
      <c r="P186" s="119"/>
      <c r="Q186" s="119"/>
      <c r="R186" s="119"/>
      <c r="S186" s="119"/>
      <c r="T186" s="119"/>
      <c r="U186" s="119"/>
      <c r="Y186" s="1">
        <v>46.8</v>
      </c>
      <c r="AA186" s="1">
        <v>30.93</v>
      </c>
      <c r="AK186" s="119"/>
      <c r="AL186" s="119"/>
      <c r="AM186" s="119"/>
      <c r="AN186" s="119"/>
      <c r="AO186" s="119"/>
      <c r="AQ186" s="202"/>
      <c r="AR186" s="74"/>
      <c r="AS186" s="142">
        <f>LARGE(F186:AR186,1)</f>
        <v>46.8</v>
      </c>
      <c r="AT186" s="7">
        <f>LARGE(F186:AR186,2)</f>
        <v>30.93</v>
      </c>
      <c r="AU186" s="7"/>
      <c r="AV186" s="8">
        <f>SUM(AS186:AU186)/3</f>
        <v>25.909999999999997</v>
      </c>
      <c r="AW186" s="39">
        <f>COUNTA(F186:AR186)</f>
        <v>2</v>
      </c>
    </row>
    <row r="187" spans="1:49" s="1" customFormat="1" ht="12.75">
      <c r="A187" s="9"/>
      <c r="B187" s="26" t="s">
        <v>442</v>
      </c>
      <c r="C187" s="27" t="s">
        <v>1110</v>
      </c>
      <c r="D187" s="59" t="s">
        <v>306</v>
      </c>
      <c r="E187" s="19" t="s">
        <v>15</v>
      </c>
      <c r="F187" s="88"/>
      <c r="P187" s="119"/>
      <c r="Q187" s="119"/>
      <c r="R187" s="119"/>
      <c r="S187" s="119"/>
      <c r="T187" s="119"/>
      <c r="U187" s="119"/>
      <c r="AJ187" s="1">
        <v>77.33</v>
      </c>
      <c r="AK187" s="119"/>
      <c r="AL187" s="119"/>
      <c r="AM187" s="119"/>
      <c r="AN187" s="119"/>
      <c r="AO187" s="119"/>
      <c r="AQ187" s="202"/>
      <c r="AR187" s="74"/>
      <c r="AS187" s="142">
        <f>LARGE(F187:AR187,1)</f>
        <v>77.33</v>
      </c>
      <c r="AT187" s="7"/>
      <c r="AU187" s="7"/>
      <c r="AV187" s="8">
        <f>SUM(AS187:AU187)/3</f>
        <v>25.776666666666667</v>
      </c>
      <c r="AW187" s="39">
        <f>COUNTA(F187:AR187)</f>
        <v>1</v>
      </c>
    </row>
    <row r="188" spans="1:49" s="1" customFormat="1" ht="12.75">
      <c r="A188" s="9"/>
      <c r="B188" s="26" t="s">
        <v>442</v>
      </c>
      <c r="C188" s="27" t="s">
        <v>116</v>
      </c>
      <c r="D188" s="59" t="s">
        <v>289</v>
      </c>
      <c r="E188" s="19" t="s">
        <v>10</v>
      </c>
      <c r="F188" s="88"/>
      <c r="K188" s="1">
        <v>28.47</v>
      </c>
      <c r="P188" s="119"/>
      <c r="Q188" s="119">
        <v>48</v>
      </c>
      <c r="R188" s="119"/>
      <c r="S188" s="119"/>
      <c r="T188" s="119"/>
      <c r="U188" s="119"/>
      <c r="AK188" s="119"/>
      <c r="AL188" s="119"/>
      <c r="AM188" s="119"/>
      <c r="AN188" s="119"/>
      <c r="AO188" s="119"/>
      <c r="AQ188" s="202"/>
      <c r="AR188" s="74"/>
      <c r="AS188" s="142">
        <f>LARGE(F188:AR188,1)</f>
        <v>48</v>
      </c>
      <c r="AT188" s="7">
        <f>LARGE(F188:AR188,2)</f>
        <v>28.47</v>
      </c>
      <c r="AU188" s="7"/>
      <c r="AV188" s="8">
        <f>SUM(AS188:AU188)/3</f>
        <v>25.49</v>
      </c>
      <c r="AW188" s="39">
        <f>COUNTA(F188:AR188)</f>
        <v>2</v>
      </c>
    </row>
    <row r="189" spans="1:49" s="1" customFormat="1" ht="12.75">
      <c r="A189" s="9"/>
      <c r="B189" s="26" t="s">
        <v>442</v>
      </c>
      <c r="C189" s="27" t="s">
        <v>1023</v>
      </c>
      <c r="D189" s="72" t="s">
        <v>119</v>
      </c>
      <c r="E189" s="19" t="s">
        <v>63</v>
      </c>
      <c r="F189" s="88"/>
      <c r="P189" s="119"/>
      <c r="Q189" s="119"/>
      <c r="R189" s="119"/>
      <c r="S189" s="119"/>
      <c r="T189" s="119"/>
      <c r="U189" s="119"/>
      <c r="Y189" s="1">
        <v>41.02</v>
      </c>
      <c r="AA189" s="1">
        <v>35.2</v>
      </c>
      <c r="AK189" s="119"/>
      <c r="AL189" s="119"/>
      <c r="AM189" s="119"/>
      <c r="AN189" s="119"/>
      <c r="AO189" s="119"/>
      <c r="AQ189" s="202"/>
      <c r="AR189" s="74"/>
      <c r="AS189" s="142">
        <f>LARGE(F189:AR189,1)</f>
        <v>41.02</v>
      </c>
      <c r="AT189" s="7">
        <f>LARGE(F189:AR189,2)</f>
        <v>35.2</v>
      </c>
      <c r="AU189" s="7"/>
      <c r="AV189" s="8">
        <f>SUM(AS189:AU189)/3</f>
        <v>25.406666666666666</v>
      </c>
      <c r="AW189" s="39">
        <f>COUNTA(F189:AR189)</f>
        <v>2</v>
      </c>
    </row>
    <row r="190" spans="1:49" s="21" customFormat="1" ht="12.75">
      <c r="A190" s="9"/>
      <c r="B190" s="26" t="s">
        <v>442</v>
      </c>
      <c r="C190" s="27" t="s">
        <v>439</v>
      </c>
      <c r="D190" s="59" t="s">
        <v>83</v>
      </c>
      <c r="E190" s="19" t="s">
        <v>10</v>
      </c>
      <c r="F190" s="88"/>
      <c r="P190" s="120"/>
      <c r="Q190" s="120"/>
      <c r="R190" s="120"/>
      <c r="S190" s="120"/>
      <c r="T190" s="120"/>
      <c r="U190" s="120"/>
      <c r="AK190" s="120"/>
      <c r="AL190" s="120"/>
      <c r="AM190" s="120"/>
      <c r="AN190" s="120">
        <v>75.33</v>
      </c>
      <c r="AO190" s="120"/>
      <c r="AQ190" s="204"/>
      <c r="AR190" s="139"/>
      <c r="AS190" s="142">
        <f>LARGE(F190:AR190,1)</f>
        <v>75.33</v>
      </c>
      <c r="AT190" s="7"/>
      <c r="AU190" s="7"/>
      <c r="AV190" s="8">
        <f>SUM(AS190:AU190)/3</f>
        <v>25.11</v>
      </c>
      <c r="AW190" s="39">
        <f>COUNTA(F190:AR190)</f>
        <v>1</v>
      </c>
    </row>
    <row r="191" spans="1:49" s="1" customFormat="1" ht="12.75">
      <c r="A191" s="9"/>
      <c r="B191" s="26" t="s">
        <v>442</v>
      </c>
      <c r="C191" s="27" t="s">
        <v>12</v>
      </c>
      <c r="D191" s="59" t="s">
        <v>13</v>
      </c>
      <c r="E191" s="19" t="s">
        <v>10</v>
      </c>
      <c r="F191" s="88"/>
      <c r="P191" s="119"/>
      <c r="Q191" s="119"/>
      <c r="R191" s="119"/>
      <c r="S191" s="119"/>
      <c r="T191" s="119"/>
      <c r="U191" s="119"/>
      <c r="AK191" s="119"/>
      <c r="AL191" s="119"/>
      <c r="AM191" s="119">
        <v>75.33</v>
      </c>
      <c r="AN191" s="119"/>
      <c r="AO191" s="119"/>
      <c r="AQ191" s="202"/>
      <c r="AR191" s="74"/>
      <c r="AS191" s="142">
        <f>LARGE(F191:AR191,1)</f>
        <v>75.33</v>
      </c>
      <c r="AT191" s="7"/>
      <c r="AU191" s="7"/>
      <c r="AV191" s="8">
        <f>SUM(AS191:AU191)/3</f>
        <v>25.11</v>
      </c>
      <c r="AW191" s="39">
        <f>COUNTA(F191:AR191)</f>
        <v>1</v>
      </c>
    </row>
    <row r="192" spans="1:49" s="1" customFormat="1" ht="12.75">
      <c r="A192" s="9">
        <v>138</v>
      </c>
      <c r="B192" s="26" t="s">
        <v>442</v>
      </c>
      <c r="C192" s="27" t="s">
        <v>1045</v>
      </c>
      <c r="D192" s="72" t="s">
        <v>1046</v>
      </c>
      <c r="E192" s="19" t="s">
        <v>10</v>
      </c>
      <c r="F192" s="88"/>
      <c r="P192" s="119"/>
      <c r="Q192" s="119"/>
      <c r="R192" s="119"/>
      <c r="S192" s="119"/>
      <c r="T192" s="119"/>
      <c r="U192" s="119"/>
      <c r="AE192" s="1">
        <v>27.53</v>
      </c>
      <c r="AK192" s="119"/>
      <c r="AL192" s="119">
        <v>27.6</v>
      </c>
      <c r="AM192" s="119"/>
      <c r="AN192" s="119"/>
      <c r="AO192" s="119"/>
      <c r="AQ192" s="202">
        <v>19.84</v>
      </c>
      <c r="AR192" s="74"/>
      <c r="AS192" s="142">
        <f>LARGE(F192:AR192,1)</f>
        <v>27.6</v>
      </c>
      <c r="AT192" s="7">
        <f>LARGE(F192:AR192,2)</f>
        <v>27.53</v>
      </c>
      <c r="AU192" s="7">
        <f>LARGE(F192:AR192,3)</f>
        <v>19.84</v>
      </c>
      <c r="AV192" s="8">
        <f>SUM(AS192:AU192)/3</f>
        <v>24.99</v>
      </c>
      <c r="AW192" s="39">
        <f>COUNTA(F192:AR192)</f>
        <v>3</v>
      </c>
    </row>
    <row r="193" spans="1:49" s="1" customFormat="1" ht="12.75">
      <c r="A193" s="9">
        <v>139</v>
      </c>
      <c r="B193" s="26" t="s">
        <v>442</v>
      </c>
      <c r="C193" s="27" t="s">
        <v>948</v>
      </c>
      <c r="D193" s="59" t="s">
        <v>455</v>
      </c>
      <c r="E193" s="19" t="s">
        <v>10</v>
      </c>
      <c r="F193" s="88"/>
      <c r="P193" s="119"/>
      <c r="Q193" s="119"/>
      <c r="R193" s="119"/>
      <c r="S193" s="119">
        <v>16.24</v>
      </c>
      <c r="T193" s="119">
        <v>34.76</v>
      </c>
      <c r="U193" s="119">
        <v>23.47</v>
      </c>
      <c r="AK193" s="119"/>
      <c r="AL193" s="119"/>
      <c r="AM193" s="119"/>
      <c r="AN193" s="119"/>
      <c r="AO193" s="119"/>
      <c r="AQ193" s="202"/>
      <c r="AR193" s="74"/>
      <c r="AS193" s="142">
        <f>LARGE(F193:AR193,1)</f>
        <v>34.76</v>
      </c>
      <c r="AT193" s="7">
        <f>LARGE(F193:AR193,2)</f>
        <v>23.47</v>
      </c>
      <c r="AU193" s="7">
        <f>LARGE(F193:AR193,3)</f>
        <v>16.24</v>
      </c>
      <c r="AV193" s="8">
        <f>SUM(AS193:AU193)/3</f>
        <v>24.823333333333334</v>
      </c>
      <c r="AW193" s="39">
        <f>COUNTA(F193:AR193)</f>
        <v>3</v>
      </c>
    </row>
    <row r="194" spans="1:49" s="1" customFormat="1" ht="12.75">
      <c r="A194" s="9"/>
      <c r="B194" s="26" t="s">
        <v>442</v>
      </c>
      <c r="C194" s="27" t="s">
        <v>116</v>
      </c>
      <c r="D194" s="59" t="s">
        <v>117</v>
      </c>
      <c r="E194" s="19" t="s">
        <v>22</v>
      </c>
      <c r="F194" s="88"/>
      <c r="N194" s="1">
        <v>33.6</v>
      </c>
      <c r="P194" s="119"/>
      <c r="Q194" s="119"/>
      <c r="R194" s="119"/>
      <c r="S194" s="119"/>
      <c r="T194" s="119"/>
      <c r="U194" s="119"/>
      <c r="X194" s="1">
        <v>40.8</v>
      </c>
      <c r="AK194" s="119"/>
      <c r="AL194" s="119"/>
      <c r="AM194" s="119"/>
      <c r="AN194" s="119"/>
      <c r="AO194" s="119"/>
      <c r="AQ194" s="202"/>
      <c r="AR194" s="74"/>
      <c r="AS194" s="142">
        <f>LARGE(F194:AR194,1)</f>
        <v>40.8</v>
      </c>
      <c r="AT194" s="7">
        <f>LARGE(F194:AR194,2)</f>
        <v>33.6</v>
      </c>
      <c r="AU194" s="7"/>
      <c r="AV194" s="8">
        <f>SUM(AS194:AU194)/3</f>
        <v>24.8</v>
      </c>
      <c r="AW194" s="39">
        <f>COUNTA(F194:AR194)</f>
        <v>2</v>
      </c>
    </row>
    <row r="195" spans="1:49" s="1" customFormat="1" ht="12.75">
      <c r="A195" s="9"/>
      <c r="B195" s="26" t="s">
        <v>442</v>
      </c>
      <c r="C195" s="27" t="s">
        <v>370</v>
      </c>
      <c r="D195" s="59" t="s">
        <v>371</v>
      </c>
      <c r="E195" s="19" t="s">
        <v>10</v>
      </c>
      <c r="F195" s="88"/>
      <c r="H195" s="1">
        <v>73.33</v>
      </c>
      <c r="P195" s="119"/>
      <c r="Q195" s="119"/>
      <c r="R195" s="119"/>
      <c r="S195" s="119"/>
      <c r="T195" s="119"/>
      <c r="U195" s="119"/>
      <c r="AK195" s="119"/>
      <c r="AL195" s="119"/>
      <c r="AM195" s="119"/>
      <c r="AN195" s="119"/>
      <c r="AO195" s="119"/>
      <c r="AQ195" s="202"/>
      <c r="AR195" s="74"/>
      <c r="AS195" s="142">
        <f>LARGE(F195:AR195,1)</f>
        <v>73.33</v>
      </c>
      <c r="AT195" s="7"/>
      <c r="AU195" s="7"/>
      <c r="AV195" s="8">
        <f>SUM(AS195:AU195)/3</f>
        <v>24.44333333333333</v>
      </c>
      <c r="AW195" s="39">
        <f>COUNTA(F195:AR195)</f>
        <v>1</v>
      </c>
    </row>
    <row r="196" spans="1:49" s="1" customFormat="1" ht="12.75">
      <c r="A196" s="9"/>
      <c r="B196" s="26" t="s">
        <v>442</v>
      </c>
      <c r="C196" s="27" t="s">
        <v>321</v>
      </c>
      <c r="D196" s="59" t="s">
        <v>322</v>
      </c>
      <c r="E196" s="19" t="s">
        <v>10</v>
      </c>
      <c r="F196" s="88"/>
      <c r="N196" s="1">
        <v>72.67</v>
      </c>
      <c r="P196" s="119"/>
      <c r="Q196" s="119"/>
      <c r="R196" s="119"/>
      <c r="S196" s="119"/>
      <c r="T196" s="119"/>
      <c r="U196" s="119"/>
      <c r="AK196" s="119"/>
      <c r="AL196" s="119"/>
      <c r="AM196" s="119"/>
      <c r="AN196" s="119"/>
      <c r="AO196" s="119"/>
      <c r="AQ196" s="202"/>
      <c r="AR196" s="74"/>
      <c r="AS196" s="142">
        <f>LARGE(F196:AR196,1)</f>
        <v>72.67</v>
      </c>
      <c r="AT196" s="7"/>
      <c r="AU196" s="7"/>
      <c r="AV196" s="8">
        <f>SUM(AS196:AU196)/3</f>
        <v>24.223333333333333</v>
      </c>
      <c r="AW196" s="39">
        <f>COUNTA(F196:AR196)</f>
        <v>1</v>
      </c>
    </row>
    <row r="197" spans="1:49" s="1" customFormat="1" ht="12.75">
      <c r="A197" s="9"/>
      <c r="B197" s="26" t="s">
        <v>442</v>
      </c>
      <c r="C197" s="27" t="s">
        <v>707</v>
      </c>
      <c r="D197" s="59" t="s">
        <v>46</v>
      </c>
      <c r="E197" s="19" t="s">
        <v>15</v>
      </c>
      <c r="F197" s="88"/>
      <c r="P197" s="119"/>
      <c r="Q197" s="119"/>
      <c r="R197" s="119"/>
      <c r="S197" s="119"/>
      <c r="T197" s="119"/>
      <c r="U197" s="119"/>
      <c r="AJ197" s="1">
        <v>72.67</v>
      </c>
      <c r="AK197" s="119"/>
      <c r="AL197" s="119"/>
      <c r="AM197" s="119"/>
      <c r="AN197" s="119"/>
      <c r="AO197" s="119"/>
      <c r="AQ197" s="202"/>
      <c r="AR197" s="74"/>
      <c r="AS197" s="142">
        <f>LARGE(F197:AR197,1)</f>
        <v>72.67</v>
      </c>
      <c r="AT197" s="7"/>
      <c r="AU197" s="7"/>
      <c r="AV197" s="8">
        <f>SUM(AS197:AU197)/3</f>
        <v>24.223333333333333</v>
      </c>
      <c r="AW197" s="39">
        <f>COUNTA(F197:AR197)</f>
        <v>1</v>
      </c>
    </row>
    <row r="198" spans="1:49" s="1" customFormat="1" ht="12.75">
      <c r="A198" s="9"/>
      <c r="B198" s="26" t="s">
        <v>442</v>
      </c>
      <c r="C198" s="27" t="s">
        <v>450</v>
      </c>
      <c r="D198" s="59" t="s">
        <v>548</v>
      </c>
      <c r="E198" s="19" t="s">
        <v>10</v>
      </c>
      <c r="F198" s="88"/>
      <c r="P198" s="119"/>
      <c r="Q198" s="119"/>
      <c r="R198" s="119"/>
      <c r="S198" s="119"/>
      <c r="T198" s="119"/>
      <c r="U198" s="119"/>
      <c r="AG198" s="1">
        <v>72</v>
      </c>
      <c r="AK198" s="119"/>
      <c r="AL198" s="119"/>
      <c r="AM198" s="119"/>
      <c r="AN198" s="119"/>
      <c r="AO198" s="119"/>
      <c r="AQ198" s="202"/>
      <c r="AR198" s="74"/>
      <c r="AS198" s="142">
        <f>LARGE(F198:AR198,1)</f>
        <v>72</v>
      </c>
      <c r="AT198" s="7"/>
      <c r="AU198" s="7"/>
      <c r="AV198" s="8">
        <f>SUM(AS198:AU198)/3</f>
        <v>24</v>
      </c>
      <c r="AW198" s="39">
        <f>COUNTA(F198:AR198)</f>
        <v>1</v>
      </c>
    </row>
    <row r="199" spans="1:49" s="1" customFormat="1" ht="12.75">
      <c r="A199" s="9"/>
      <c r="B199" s="26" t="s">
        <v>442</v>
      </c>
      <c r="C199" s="27" t="s">
        <v>1109</v>
      </c>
      <c r="D199" s="59" t="s">
        <v>93</v>
      </c>
      <c r="E199" s="19" t="s">
        <v>15</v>
      </c>
      <c r="F199" s="88"/>
      <c r="P199" s="119"/>
      <c r="Q199" s="119"/>
      <c r="R199" s="119"/>
      <c r="S199" s="119"/>
      <c r="T199" s="119"/>
      <c r="U199" s="119"/>
      <c r="AJ199" s="1">
        <v>72</v>
      </c>
      <c r="AK199" s="119"/>
      <c r="AL199" s="119"/>
      <c r="AM199" s="119"/>
      <c r="AN199" s="119"/>
      <c r="AO199" s="119"/>
      <c r="AQ199" s="202"/>
      <c r="AR199" s="74"/>
      <c r="AS199" s="142">
        <f>LARGE(F199:AR199,1)</f>
        <v>72</v>
      </c>
      <c r="AT199" s="7"/>
      <c r="AU199" s="7"/>
      <c r="AV199" s="8">
        <f>SUM(AS199:AU199)/3</f>
        <v>24</v>
      </c>
      <c r="AW199" s="39">
        <f>COUNTA(F199:AR199)</f>
        <v>1</v>
      </c>
    </row>
    <row r="200" spans="1:49" s="1" customFormat="1" ht="12.75">
      <c r="A200" s="9"/>
      <c r="B200" s="26" t="s">
        <v>442</v>
      </c>
      <c r="C200" s="27" t="s">
        <v>631</v>
      </c>
      <c r="D200" s="59" t="s">
        <v>633</v>
      </c>
      <c r="E200" s="19" t="s">
        <v>25</v>
      </c>
      <c r="F200" s="88"/>
      <c r="P200" s="119"/>
      <c r="Q200" s="119"/>
      <c r="R200" s="119"/>
      <c r="S200" s="119"/>
      <c r="T200" s="119"/>
      <c r="U200" s="119"/>
      <c r="AI200" s="1">
        <v>71.53</v>
      </c>
      <c r="AK200" s="119"/>
      <c r="AL200" s="119"/>
      <c r="AM200" s="119"/>
      <c r="AN200" s="119"/>
      <c r="AO200" s="119"/>
      <c r="AQ200" s="202"/>
      <c r="AR200" s="74"/>
      <c r="AS200" s="142">
        <f>LARGE(F200:AR200,1)</f>
        <v>71.53</v>
      </c>
      <c r="AT200" s="7"/>
      <c r="AU200" s="7"/>
      <c r="AV200" s="8">
        <f>SUM(AS200:AU200)/3</f>
        <v>23.843333333333334</v>
      </c>
      <c r="AW200" s="39">
        <f>COUNTA(F200:AR200)</f>
        <v>1</v>
      </c>
    </row>
    <row r="201" spans="1:49" s="1" customFormat="1" ht="12.75">
      <c r="A201" s="9"/>
      <c r="B201" s="26" t="s">
        <v>442</v>
      </c>
      <c r="C201" s="27" t="s">
        <v>1085</v>
      </c>
      <c r="D201" s="59" t="s">
        <v>1086</v>
      </c>
      <c r="E201" s="19"/>
      <c r="F201" s="88"/>
      <c r="P201" s="119"/>
      <c r="Q201" s="119"/>
      <c r="R201" s="119"/>
      <c r="S201" s="119"/>
      <c r="T201" s="119"/>
      <c r="U201" s="119"/>
      <c r="AI201" s="1">
        <v>71.33</v>
      </c>
      <c r="AK201" s="119"/>
      <c r="AL201" s="119"/>
      <c r="AM201" s="119"/>
      <c r="AN201" s="119"/>
      <c r="AO201" s="119"/>
      <c r="AQ201" s="202"/>
      <c r="AR201" s="74"/>
      <c r="AS201" s="142">
        <f>LARGE(F201:AR201,1)</f>
        <v>71.33</v>
      </c>
      <c r="AT201" s="7"/>
      <c r="AU201" s="7"/>
      <c r="AV201" s="8">
        <f>SUM(AS201:AU201)/3</f>
        <v>23.776666666666667</v>
      </c>
      <c r="AW201" s="39">
        <f>COUNTA(F201:AR201)</f>
        <v>1</v>
      </c>
    </row>
    <row r="202" spans="1:49" s="21" customFormat="1" ht="12.75">
      <c r="A202" s="9"/>
      <c r="B202" s="26" t="s">
        <v>442</v>
      </c>
      <c r="C202" s="27" t="s">
        <v>1181</v>
      </c>
      <c r="D202" s="59" t="s">
        <v>91</v>
      </c>
      <c r="E202" s="19" t="s">
        <v>10</v>
      </c>
      <c r="F202" s="88"/>
      <c r="P202" s="120"/>
      <c r="Q202" s="120"/>
      <c r="R202" s="120"/>
      <c r="S202" s="120"/>
      <c r="T202" s="120"/>
      <c r="U202" s="120"/>
      <c r="AK202" s="120"/>
      <c r="AL202" s="120"/>
      <c r="AM202" s="120">
        <v>70.67</v>
      </c>
      <c r="AN202" s="120"/>
      <c r="AO202" s="120"/>
      <c r="AQ202" s="204"/>
      <c r="AR202" s="139"/>
      <c r="AS202" s="142">
        <f>LARGE(F202:AR202,1)</f>
        <v>70.67</v>
      </c>
      <c r="AT202" s="7"/>
      <c r="AU202" s="7"/>
      <c r="AV202" s="8">
        <f>SUM(AS202:AU202)/3</f>
        <v>23.55666666666667</v>
      </c>
      <c r="AW202" s="39">
        <f>COUNTA(F202:AR202)</f>
        <v>1</v>
      </c>
    </row>
    <row r="203" spans="1:49" s="1" customFormat="1" ht="12.75">
      <c r="A203" s="9"/>
      <c r="B203" s="26" t="s">
        <v>442</v>
      </c>
      <c r="C203" s="27" t="s">
        <v>316</v>
      </c>
      <c r="D203" s="59" t="s">
        <v>151</v>
      </c>
      <c r="E203" s="19" t="s">
        <v>15</v>
      </c>
      <c r="F203" s="88"/>
      <c r="P203" s="119"/>
      <c r="Q203" s="119"/>
      <c r="R203" s="119"/>
      <c r="S203" s="119"/>
      <c r="T203" s="119"/>
      <c r="U203" s="119"/>
      <c r="X203" s="1">
        <v>70.24</v>
      </c>
      <c r="AK203" s="119"/>
      <c r="AL203" s="119"/>
      <c r="AM203" s="119"/>
      <c r="AN203" s="119"/>
      <c r="AO203" s="119"/>
      <c r="AQ203" s="202"/>
      <c r="AR203" s="74"/>
      <c r="AS203" s="142">
        <f>LARGE(F203:AR203,1)</f>
        <v>70.24</v>
      </c>
      <c r="AT203" s="7"/>
      <c r="AU203" s="7"/>
      <c r="AV203" s="8">
        <f>SUM(AS203:AU203)/3</f>
        <v>23.41333333333333</v>
      </c>
      <c r="AW203" s="39">
        <f>COUNTA(F203:AR203)</f>
        <v>1</v>
      </c>
    </row>
    <row r="204" spans="1:49" s="1" customFormat="1" ht="12.75">
      <c r="A204" s="9"/>
      <c r="B204" s="26" t="s">
        <v>442</v>
      </c>
      <c r="C204" s="27" t="s">
        <v>1005</v>
      </c>
      <c r="D204" s="59" t="s">
        <v>11</v>
      </c>
      <c r="E204" s="19" t="s">
        <v>10</v>
      </c>
      <c r="F204" s="88"/>
      <c r="I204" s="1">
        <v>69.33</v>
      </c>
      <c r="P204" s="119"/>
      <c r="Q204" s="119"/>
      <c r="R204" s="119"/>
      <c r="S204" s="119"/>
      <c r="T204" s="119"/>
      <c r="U204" s="119"/>
      <c r="AK204" s="119"/>
      <c r="AL204" s="119"/>
      <c r="AM204" s="119"/>
      <c r="AN204" s="119"/>
      <c r="AO204" s="119"/>
      <c r="AQ204" s="202"/>
      <c r="AR204" s="74"/>
      <c r="AS204" s="142">
        <f>LARGE(F204:AR204,1)</f>
        <v>69.33</v>
      </c>
      <c r="AT204" s="7"/>
      <c r="AU204" s="7"/>
      <c r="AV204" s="8">
        <f>SUM(AS204:AU204)/3</f>
        <v>23.11</v>
      </c>
      <c r="AW204" s="39">
        <f>COUNTA(F204:AR204)</f>
        <v>1</v>
      </c>
    </row>
    <row r="205" spans="1:49" s="1" customFormat="1" ht="12.75">
      <c r="A205" s="9"/>
      <c r="B205" s="26" t="s">
        <v>442</v>
      </c>
      <c r="C205" s="27" t="s">
        <v>1050</v>
      </c>
      <c r="D205" s="59" t="s">
        <v>129</v>
      </c>
      <c r="E205" s="19" t="s">
        <v>10</v>
      </c>
      <c r="F205" s="88"/>
      <c r="P205" s="119"/>
      <c r="Q205" s="119"/>
      <c r="R205" s="119"/>
      <c r="S205" s="119"/>
      <c r="T205" s="119"/>
      <c r="U205" s="119"/>
      <c r="AF205" s="1">
        <v>68.31</v>
      </c>
      <c r="AK205" s="119"/>
      <c r="AL205" s="119"/>
      <c r="AM205" s="119"/>
      <c r="AN205" s="119"/>
      <c r="AO205" s="119"/>
      <c r="AQ205" s="202"/>
      <c r="AR205" s="74"/>
      <c r="AS205" s="142">
        <f>LARGE(F205:AR205,1)</f>
        <v>68.31</v>
      </c>
      <c r="AT205" s="7"/>
      <c r="AU205" s="7"/>
      <c r="AV205" s="8">
        <f>SUM(AS205:AU205)/3</f>
        <v>22.77</v>
      </c>
      <c r="AW205" s="39">
        <f>COUNTA(F205:AR205)</f>
        <v>1</v>
      </c>
    </row>
    <row r="206" spans="1:49" s="1" customFormat="1" ht="12.75">
      <c r="A206" s="9"/>
      <c r="B206" s="26" t="s">
        <v>442</v>
      </c>
      <c r="C206" s="27" t="s">
        <v>1051</v>
      </c>
      <c r="D206" s="59" t="s">
        <v>455</v>
      </c>
      <c r="E206" s="19" t="s">
        <v>10</v>
      </c>
      <c r="F206" s="88"/>
      <c r="P206" s="119"/>
      <c r="Q206" s="119"/>
      <c r="R206" s="119"/>
      <c r="S206" s="119"/>
      <c r="T206" s="119"/>
      <c r="U206" s="119"/>
      <c r="AF206" s="1">
        <v>26.67</v>
      </c>
      <c r="AK206" s="119"/>
      <c r="AL206" s="119"/>
      <c r="AM206" s="119"/>
      <c r="AN206" s="119"/>
      <c r="AO206" s="119"/>
      <c r="AQ206" s="202"/>
      <c r="AR206" s="74">
        <v>41.6</v>
      </c>
      <c r="AS206" s="142">
        <f>LARGE(F206:AR206,1)</f>
        <v>41.6</v>
      </c>
      <c r="AT206" s="7">
        <f>LARGE(F206:AR206,2)</f>
        <v>26.67</v>
      </c>
      <c r="AU206" s="7"/>
      <c r="AV206" s="8">
        <f>SUM(AS206:AU206)/3</f>
        <v>22.75666666666667</v>
      </c>
      <c r="AW206" s="39">
        <f>COUNTA(F206:AR206)</f>
        <v>2</v>
      </c>
    </row>
    <row r="207" spans="1:49" s="1" customFormat="1" ht="12.75">
      <c r="A207" s="9">
        <v>140</v>
      </c>
      <c r="B207" s="26" t="s">
        <v>442</v>
      </c>
      <c r="C207" s="27" t="s">
        <v>714</v>
      </c>
      <c r="D207" s="59" t="s">
        <v>699</v>
      </c>
      <c r="E207" s="19" t="s">
        <v>15</v>
      </c>
      <c r="F207" s="88"/>
      <c r="J207" s="1">
        <v>6.93</v>
      </c>
      <c r="L207" s="1">
        <v>20</v>
      </c>
      <c r="P207" s="119"/>
      <c r="Q207" s="119"/>
      <c r="R207" s="119"/>
      <c r="S207" s="119"/>
      <c r="T207" s="119"/>
      <c r="U207" s="119"/>
      <c r="X207" s="1">
        <v>13</v>
      </c>
      <c r="AB207" s="60"/>
      <c r="AK207" s="119">
        <v>35.2</v>
      </c>
      <c r="AL207" s="119"/>
      <c r="AM207" s="119"/>
      <c r="AN207" s="119"/>
      <c r="AO207" s="119"/>
      <c r="AQ207" s="202"/>
      <c r="AR207" s="74"/>
      <c r="AS207" s="142">
        <f>LARGE(F207:AR207,1)</f>
        <v>35.2</v>
      </c>
      <c r="AT207" s="7">
        <f>LARGE(F207:AR207,2)</f>
        <v>20</v>
      </c>
      <c r="AU207" s="7">
        <f>LARGE(F207:AR207,3)</f>
        <v>13</v>
      </c>
      <c r="AV207" s="8">
        <f>SUM(AS207:AU207)/3</f>
        <v>22.733333333333334</v>
      </c>
      <c r="AW207" s="39">
        <f>COUNTA(F207:AR207)</f>
        <v>4</v>
      </c>
    </row>
    <row r="208" spans="1:49" s="1" customFormat="1" ht="12.75">
      <c r="A208" s="9"/>
      <c r="B208" s="26" t="s">
        <v>442</v>
      </c>
      <c r="C208" s="36" t="s">
        <v>198</v>
      </c>
      <c r="D208" s="69" t="s">
        <v>374</v>
      </c>
      <c r="E208" s="19" t="s">
        <v>10</v>
      </c>
      <c r="F208" s="88"/>
      <c r="P208" s="119"/>
      <c r="Q208" s="119"/>
      <c r="R208" s="119"/>
      <c r="S208" s="119"/>
      <c r="T208" s="119"/>
      <c r="U208" s="119"/>
      <c r="AK208" s="119"/>
      <c r="AL208" s="119"/>
      <c r="AM208" s="119"/>
      <c r="AN208" s="119"/>
      <c r="AO208" s="119"/>
      <c r="AP208" s="1">
        <v>68</v>
      </c>
      <c r="AQ208" s="202"/>
      <c r="AR208" s="74"/>
      <c r="AS208" s="142">
        <f>LARGE(F208:AR208,1)</f>
        <v>68</v>
      </c>
      <c r="AT208" s="7"/>
      <c r="AU208" s="7"/>
      <c r="AV208" s="8">
        <f>SUM(AS208:AU208)/3</f>
        <v>22.666666666666668</v>
      </c>
      <c r="AW208" s="39">
        <f>COUNTA(F208:AR208)</f>
        <v>1</v>
      </c>
    </row>
    <row r="209" spans="1:49" s="1" customFormat="1" ht="12.75">
      <c r="A209" s="9"/>
      <c r="B209" s="26" t="s">
        <v>442</v>
      </c>
      <c r="C209" s="27" t="s">
        <v>452</v>
      </c>
      <c r="D209" s="59" t="s">
        <v>389</v>
      </c>
      <c r="E209" s="19" t="s">
        <v>10</v>
      </c>
      <c r="F209" s="88"/>
      <c r="K209" s="1">
        <v>67.33</v>
      </c>
      <c r="P209" s="119"/>
      <c r="Q209" s="119"/>
      <c r="R209" s="119"/>
      <c r="S209" s="119"/>
      <c r="T209" s="119"/>
      <c r="U209" s="119"/>
      <c r="AK209" s="119"/>
      <c r="AL209" s="119"/>
      <c r="AM209" s="119"/>
      <c r="AN209" s="119"/>
      <c r="AO209" s="119"/>
      <c r="AQ209" s="202"/>
      <c r="AR209" s="74"/>
      <c r="AS209" s="142">
        <f>LARGE(F209:AR209,1)</f>
        <v>67.33</v>
      </c>
      <c r="AT209" s="7"/>
      <c r="AU209" s="7"/>
      <c r="AV209" s="8">
        <f>SUM(AS209:AU209)/3</f>
        <v>22.44333333333333</v>
      </c>
      <c r="AW209" s="39">
        <f>COUNTA(F209:AR209)</f>
        <v>1</v>
      </c>
    </row>
    <row r="210" spans="1:49" s="21" customFormat="1" ht="12.75">
      <c r="A210" s="9">
        <v>141</v>
      </c>
      <c r="B210" s="26" t="s">
        <v>442</v>
      </c>
      <c r="C210" s="27" t="s">
        <v>41</v>
      </c>
      <c r="D210" s="59" t="s">
        <v>901</v>
      </c>
      <c r="E210" s="19" t="s">
        <v>10</v>
      </c>
      <c r="F210" s="88"/>
      <c r="N210" s="21">
        <v>11.38</v>
      </c>
      <c r="P210" s="120"/>
      <c r="Q210" s="120">
        <v>44.4</v>
      </c>
      <c r="R210" s="120"/>
      <c r="S210" s="120"/>
      <c r="T210" s="120"/>
      <c r="U210" s="120"/>
      <c r="AK210" s="120"/>
      <c r="AL210" s="120"/>
      <c r="AM210" s="120"/>
      <c r="AN210" s="120"/>
      <c r="AO210" s="120"/>
      <c r="AQ210" s="204"/>
      <c r="AR210" s="139">
        <v>10.89</v>
      </c>
      <c r="AS210" s="142">
        <f>LARGE(F210:AR210,1)</f>
        <v>44.4</v>
      </c>
      <c r="AT210" s="7">
        <f>LARGE(F210:AR210,2)</f>
        <v>11.38</v>
      </c>
      <c r="AU210" s="7">
        <f>LARGE(F210:AR210,3)</f>
        <v>10.89</v>
      </c>
      <c r="AV210" s="8">
        <f>SUM(AS210:AU210)/3</f>
        <v>22.223333333333333</v>
      </c>
      <c r="AW210" s="39">
        <f>COUNTA(F210:AR210)</f>
        <v>3</v>
      </c>
    </row>
    <row r="211" spans="1:49" s="1" customFormat="1" ht="12.75">
      <c r="A211" s="9"/>
      <c r="B211" s="26" t="s">
        <v>442</v>
      </c>
      <c r="C211" s="27" t="s">
        <v>996</v>
      </c>
      <c r="D211" s="59" t="s">
        <v>80</v>
      </c>
      <c r="E211" s="19" t="s">
        <v>15</v>
      </c>
      <c r="F211" s="88"/>
      <c r="P211" s="119"/>
      <c r="Q211" s="119"/>
      <c r="R211" s="119"/>
      <c r="S211" s="119"/>
      <c r="T211" s="119"/>
      <c r="U211" s="119"/>
      <c r="X211" s="1">
        <v>66.67</v>
      </c>
      <c r="AK211" s="119"/>
      <c r="AL211" s="119"/>
      <c r="AM211" s="119"/>
      <c r="AN211" s="119"/>
      <c r="AO211" s="119"/>
      <c r="AQ211" s="202"/>
      <c r="AR211" s="74"/>
      <c r="AS211" s="142">
        <f>LARGE(F211:AR211,1)</f>
        <v>66.67</v>
      </c>
      <c r="AT211" s="7"/>
      <c r="AU211" s="7"/>
      <c r="AV211" s="8">
        <f>SUM(AS211:AU211)/3</f>
        <v>22.223333333333333</v>
      </c>
      <c r="AW211" s="39">
        <f>COUNTA(F211:AR211)</f>
        <v>1</v>
      </c>
    </row>
    <row r="212" spans="1:49" s="1" customFormat="1" ht="12.75">
      <c r="A212" s="9">
        <v>141</v>
      </c>
      <c r="B212" s="26" t="s">
        <v>442</v>
      </c>
      <c r="C212" s="27" t="s">
        <v>391</v>
      </c>
      <c r="D212" s="59" t="s">
        <v>335</v>
      </c>
      <c r="E212" s="19" t="s">
        <v>10</v>
      </c>
      <c r="F212" s="88"/>
      <c r="G212" s="1">
        <v>20.89</v>
      </c>
      <c r="P212" s="119"/>
      <c r="Q212" s="119"/>
      <c r="R212" s="119"/>
      <c r="S212" s="119"/>
      <c r="T212" s="119"/>
      <c r="U212" s="119"/>
      <c r="AB212" s="1">
        <v>20.44</v>
      </c>
      <c r="AK212" s="119"/>
      <c r="AL212" s="119">
        <v>25.33</v>
      </c>
      <c r="AM212" s="119"/>
      <c r="AN212" s="119"/>
      <c r="AO212" s="119"/>
      <c r="AQ212" s="202"/>
      <c r="AR212" s="74"/>
      <c r="AS212" s="142">
        <f>LARGE(F212:AR212,1)</f>
        <v>25.33</v>
      </c>
      <c r="AT212" s="7">
        <f>LARGE(F212:AR212,2)</f>
        <v>20.89</v>
      </c>
      <c r="AU212" s="7">
        <f>LARGE(F212:AR212,3)</f>
        <v>20.44</v>
      </c>
      <c r="AV212" s="8">
        <f>SUM(AS212:AU212)/3</f>
        <v>22.22</v>
      </c>
      <c r="AW212" s="39">
        <f>COUNTA(F212:AR212)</f>
        <v>3</v>
      </c>
    </row>
    <row r="213" spans="1:49" s="1" customFormat="1" ht="12.75">
      <c r="A213" s="9"/>
      <c r="B213" s="26" t="s">
        <v>442</v>
      </c>
      <c r="C213" s="30" t="s">
        <v>498</v>
      </c>
      <c r="D213" s="59" t="s">
        <v>578</v>
      </c>
      <c r="E213" s="19" t="s">
        <v>15</v>
      </c>
      <c r="F213" s="88"/>
      <c r="J213" s="1">
        <v>30.8</v>
      </c>
      <c r="P213" s="119"/>
      <c r="Q213" s="119"/>
      <c r="R213" s="119"/>
      <c r="S213" s="119"/>
      <c r="T213" s="119"/>
      <c r="U213" s="119"/>
      <c r="X213" s="1">
        <v>35.2</v>
      </c>
      <c r="AK213" s="119"/>
      <c r="AL213" s="119"/>
      <c r="AM213" s="119"/>
      <c r="AN213" s="119"/>
      <c r="AO213" s="119"/>
      <c r="AQ213" s="202"/>
      <c r="AR213" s="74"/>
      <c r="AS213" s="142">
        <f>LARGE(F213:AR213,1)</f>
        <v>35.2</v>
      </c>
      <c r="AT213" s="7">
        <f>LARGE(F213:AR213,2)</f>
        <v>30.8</v>
      </c>
      <c r="AU213" s="7"/>
      <c r="AV213" s="8">
        <f>SUM(AS213:AU213)/3</f>
        <v>22</v>
      </c>
      <c r="AW213" s="39">
        <f>COUNTA(F213:AR213)</f>
        <v>2</v>
      </c>
    </row>
    <row r="214" spans="1:49" s="1" customFormat="1" ht="12.75">
      <c r="A214" s="9"/>
      <c r="B214" s="26" t="s">
        <v>442</v>
      </c>
      <c r="C214" s="27" t="s">
        <v>390</v>
      </c>
      <c r="D214" s="59" t="s">
        <v>287</v>
      </c>
      <c r="E214" s="19" t="s">
        <v>10</v>
      </c>
      <c r="F214" s="88"/>
      <c r="P214" s="119"/>
      <c r="Q214" s="119"/>
      <c r="R214" s="119"/>
      <c r="S214" s="119"/>
      <c r="T214" s="119"/>
      <c r="U214" s="119"/>
      <c r="AK214" s="119"/>
      <c r="AL214" s="119"/>
      <c r="AM214" s="119"/>
      <c r="AN214" s="119">
        <v>66</v>
      </c>
      <c r="AO214" s="119"/>
      <c r="AQ214" s="202"/>
      <c r="AR214" s="74"/>
      <c r="AS214" s="142">
        <f>LARGE(F214:AR214,1)</f>
        <v>66</v>
      </c>
      <c r="AT214" s="7"/>
      <c r="AU214" s="7"/>
      <c r="AV214" s="8">
        <f>SUM(AS214:AU214)/3</f>
        <v>22</v>
      </c>
      <c r="AW214" s="39">
        <f>COUNTA(F214:AR214)</f>
        <v>1</v>
      </c>
    </row>
    <row r="215" spans="1:49" s="1" customFormat="1" ht="12.75">
      <c r="A215" s="9"/>
      <c r="B215" s="26" t="s">
        <v>442</v>
      </c>
      <c r="C215" s="27" t="s">
        <v>157</v>
      </c>
      <c r="D215" s="59" t="s">
        <v>32</v>
      </c>
      <c r="E215" s="19" t="s">
        <v>10</v>
      </c>
      <c r="F215" s="88"/>
      <c r="P215" s="119"/>
      <c r="Q215" s="119"/>
      <c r="R215" s="119"/>
      <c r="S215" s="119"/>
      <c r="T215" s="119"/>
      <c r="U215" s="119"/>
      <c r="AK215" s="119"/>
      <c r="AL215" s="119"/>
      <c r="AM215" s="119">
        <v>65.33</v>
      </c>
      <c r="AN215" s="119"/>
      <c r="AO215" s="119"/>
      <c r="AQ215" s="202"/>
      <c r="AR215" s="74"/>
      <c r="AS215" s="142">
        <f>LARGE(F215:AR215,1)</f>
        <v>65.33</v>
      </c>
      <c r="AT215" s="7"/>
      <c r="AU215" s="7"/>
      <c r="AV215" s="8">
        <f>SUM(AS215:AU215)/3</f>
        <v>21.776666666666667</v>
      </c>
      <c r="AW215" s="39">
        <f>COUNTA(F215:AR215)</f>
        <v>1</v>
      </c>
    </row>
    <row r="216" spans="1:49" s="1" customFormat="1" ht="12.75">
      <c r="A216" s="9"/>
      <c r="B216" s="26" t="s">
        <v>442</v>
      </c>
      <c r="C216" s="27" t="s">
        <v>419</v>
      </c>
      <c r="D216" s="59" t="s">
        <v>209</v>
      </c>
      <c r="E216" s="19" t="s">
        <v>15</v>
      </c>
      <c r="F216" s="88"/>
      <c r="P216" s="119"/>
      <c r="Q216" s="119"/>
      <c r="R216" s="119"/>
      <c r="S216" s="119"/>
      <c r="T216" s="119"/>
      <c r="U216" s="119"/>
      <c r="X216" s="1">
        <v>65.09</v>
      </c>
      <c r="AK216" s="119"/>
      <c r="AL216" s="119"/>
      <c r="AM216" s="119"/>
      <c r="AN216" s="119"/>
      <c r="AO216" s="119"/>
      <c r="AQ216" s="202"/>
      <c r="AR216" s="74"/>
      <c r="AS216" s="142">
        <f>LARGE(F216:AR216,1)</f>
        <v>65.09</v>
      </c>
      <c r="AT216" s="7"/>
      <c r="AU216" s="7"/>
      <c r="AV216" s="8">
        <f>SUM(AS216:AU216)/3</f>
        <v>21.69666666666667</v>
      </c>
      <c r="AW216" s="39">
        <f>COUNTA(F216:AR216)</f>
        <v>1</v>
      </c>
    </row>
    <row r="217" spans="1:49" s="1" customFormat="1" ht="12.75">
      <c r="A217" s="9"/>
      <c r="B217" s="26" t="s">
        <v>442</v>
      </c>
      <c r="C217" s="27" t="s">
        <v>331</v>
      </c>
      <c r="D217" s="59" t="s">
        <v>326</v>
      </c>
      <c r="E217" s="19" t="s">
        <v>63</v>
      </c>
      <c r="F217" s="88"/>
      <c r="P217" s="119"/>
      <c r="Q217" s="119"/>
      <c r="R217" s="119"/>
      <c r="S217" s="119"/>
      <c r="T217" s="119"/>
      <c r="U217" s="119"/>
      <c r="AA217" s="1">
        <v>64.67</v>
      </c>
      <c r="AK217" s="119"/>
      <c r="AL217" s="119"/>
      <c r="AM217" s="119"/>
      <c r="AN217" s="119"/>
      <c r="AO217" s="119"/>
      <c r="AQ217" s="202"/>
      <c r="AR217" s="74"/>
      <c r="AS217" s="142">
        <f>LARGE(F217:AR217,1)</f>
        <v>64.67</v>
      </c>
      <c r="AT217" s="7"/>
      <c r="AU217" s="7"/>
      <c r="AV217" s="8">
        <f>SUM(AS217:AU217)/3</f>
        <v>21.55666666666667</v>
      </c>
      <c r="AW217" s="39">
        <f>COUNTA(F217:AR217)</f>
        <v>1</v>
      </c>
    </row>
    <row r="218" spans="1:49" s="1" customFormat="1" ht="12.75">
      <c r="A218" s="9"/>
      <c r="B218" s="26" t="s">
        <v>442</v>
      </c>
      <c r="C218" s="27" t="s">
        <v>110</v>
      </c>
      <c r="D218" s="59" t="s">
        <v>111</v>
      </c>
      <c r="E218" s="19" t="s">
        <v>22</v>
      </c>
      <c r="F218" s="88"/>
      <c r="J218" s="1">
        <v>21.33</v>
      </c>
      <c r="L218" s="1">
        <v>43.2</v>
      </c>
      <c r="P218" s="119"/>
      <c r="Q218" s="119"/>
      <c r="R218" s="119"/>
      <c r="S218" s="119"/>
      <c r="T218" s="119"/>
      <c r="U218" s="119"/>
      <c r="AK218" s="119"/>
      <c r="AL218" s="119"/>
      <c r="AM218" s="119"/>
      <c r="AN218" s="119"/>
      <c r="AO218" s="119"/>
      <c r="AQ218" s="202"/>
      <c r="AR218" s="74"/>
      <c r="AS218" s="142">
        <f>LARGE(F218:AR218,1)</f>
        <v>43.2</v>
      </c>
      <c r="AT218" s="7">
        <f>LARGE(F218:AR218,2)</f>
        <v>21.33</v>
      </c>
      <c r="AU218" s="7"/>
      <c r="AV218" s="8">
        <f>SUM(AS218:AU218)/3</f>
        <v>21.51</v>
      </c>
      <c r="AW218" s="39">
        <f>COUNTA(F218:AR218)</f>
        <v>2</v>
      </c>
    </row>
    <row r="219" spans="1:49" s="1" customFormat="1" ht="12.75">
      <c r="A219" s="9"/>
      <c r="B219" s="26" t="s">
        <v>442</v>
      </c>
      <c r="C219" s="36" t="s">
        <v>974</v>
      </c>
      <c r="D219" s="67" t="s">
        <v>975</v>
      </c>
      <c r="E219" s="22" t="s">
        <v>38</v>
      </c>
      <c r="F219" s="90"/>
      <c r="P219" s="119"/>
      <c r="Q219" s="119"/>
      <c r="R219" s="119"/>
      <c r="S219" s="119"/>
      <c r="T219" s="119"/>
      <c r="U219" s="119"/>
      <c r="W219" s="1">
        <v>29.33</v>
      </c>
      <c r="AH219" s="1">
        <v>35.2</v>
      </c>
      <c r="AK219" s="119"/>
      <c r="AL219" s="119"/>
      <c r="AM219" s="119"/>
      <c r="AN219" s="119"/>
      <c r="AO219" s="119"/>
      <c r="AQ219" s="202"/>
      <c r="AR219" s="74"/>
      <c r="AS219" s="142">
        <f>LARGE(F219:AR219,1)</f>
        <v>35.2</v>
      </c>
      <c r="AT219" s="7">
        <f>LARGE(F219:AR219,2)</f>
        <v>29.33</v>
      </c>
      <c r="AU219" s="7"/>
      <c r="AV219" s="8">
        <f>SUM(AS219:AU219)/3</f>
        <v>21.51</v>
      </c>
      <c r="AW219" s="39">
        <f>COUNTA(F219:AR219)</f>
        <v>2</v>
      </c>
    </row>
    <row r="220" spans="1:49" s="1" customFormat="1" ht="12.75">
      <c r="A220" s="9"/>
      <c r="B220" s="26" t="s">
        <v>442</v>
      </c>
      <c r="C220" s="30" t="s">
        <v>266</v>
      </c>
      <c r="D220" s="59" t="s">
        <v>94</v>
      </c>
      <c r="E220" s="19" t="s">
        <v>15</v>
      </c>
      <c r="F220" s="88"/>
      <c r="P220" s="119"/>
      <c r="Q220" s="119"/>
      <c r="R220" s="119"/>
      <c r="S220" s="119"/>
      <c r="T220" s="119"/>
      <c r="U220" s="119"/>
      <c r="AJ220" s="1">
        <v>64.44</v>
      </c>
      <c r="AK220" s="119"/>
      <c r="AL220" s="119"/>
      <c r="AM220" s="119"/>
      <c r="AN220" s="119"/>
      <c r="AO220" s="119"/>
      <c r="AQ220" s="202"/>
      <c r="AR220" s="74"/>
      <c r="AS220" s="142">
        <f>LARGE(F220:AR220,1)</f>
        <v>64.44</v>
      </c>
      <c r="AT220" s="7"/>
      <c r="AU220" s="7"/>
      <c r="AV220" s="8">
        <f>SUM(AS220:AU220)/3</f>
        <v>21.48</v>
      </c>
      <c r="AW220" s="39">
        <f>COUNTA(F220:AR220)</f>
        <v>1</v>
      </c>
    </row>
    <row r="221" spans="1:49" s="1" customFormat="1" ht="12.75">
      <c r="A221" s="9">
        <v>143</v>
      </c>
      <c r="B221" s="26" t="s">
        <v>442</v>
      </c>
      <c r="C221" s="34" t="s">
        <v>437</v>
      </c>
      <c r="D221" s="59" t="s">
        <v>438</v>
      </c>
      <c r="E221" s="19" t="s">
        <v>15</v>
      </c>
      <c r="F221" s="88"/>
      <c r="P221" s="119"/>
      <c r="Q221" s="119"/>
      <c r="R221" s="119"/>
      <c r="S221" s="119">
        <v>10.33</v>
      </c>
      <c r="T221" s="119">
        <v>20.78</v>
      </c>
      <c r="U221" s="119">
        <v>9</v>
      </c>
      <c r="AC221" s="1">
        <v>27.6</v>
      </c>
      <c r="AK221" s="119"/>
      <c r="AL221" s="119"/>
      <c r="AM221" s="119"/>
      <c r="AN221" s="119"/>
      <c r="AO221" s="119"/>
      <c r="AQ221" s="202">
        <v>15.67</v>
      </c>
      <c r="AR221" s="74"/>
      <c r="AS221" s="142">
        <f>LARGE(F221:AR221,1)</f>
        <v>27.6</v>
      </c>
      <c r="AT221" s="7">
        <f>LARGE(F221:AR221,2)</f>
        <v>20.78</v>
      </c>
      <c r="AU221" s="7">
        <f>LARGE(F221:AR221,3)</f>
        <v>15.67</v>
      </c>
      <c r="AV221" s="8">
        <f>SUM(AS221:AU221)/3</f>
        <v>21.349999999999998</v>
      </c>
      <c r="AW221" s="39">
        <f>COUNTA(F221:AR221)</f>
        <v>5</v>
      </c>
    </row>
    <row r="222" spans="1:49" s="1" customFormat="1" ht="12.75">
      <c r="A222" s="9"/>
      <c r="B222" s="26" t="s">
        <v>442</v>
      </c>
      <c r="C222" s="27" t="s">
        <v>237</v>
      </c>
      <c r="D222" s="59" t="s">
        <v>14</v>
      </c>
      <c r="E222" s="19" t="s">
        <v>15</v>
      </c>
      <c r="F222" s="88"/>
      <c r="J222" s="1">
        <v>13</v>
      </c>
      <c r="P222" s="119"/>
      <c r="Q222" s="119"/>
      <c r="R222" s="119"/>
      <c r="S222" s="119"/>
      <c r="T222" s="119"/>
      <c r="U222" s="119"/>
      <c r="AK222" s="119">
        <v>51.02</v>
      </c>
      <c r="AL222" s="119"/>
      <c r="AM222" s="119"/>
      <c r="AN222" s="119"/>
      <c r="AO222" s="119"/>
      <c r="AQ222" s="202"/>
      <c r="AR222" s="74"/>
      <c r="AS222" s="142">
        <f>LARGE(F222:AR222,1)</f>
        <v>51.02</v>
      </c>
      <c r="AT222" s="7">
        <f>LARGE(F222:AR222,2)</f>
        <v>13</v>
      </c>
      <c r="AU222" s="7"/>
      <c r="AV222" s="8">
        <f>SUM(AS222:AU222)/3</f>
        <v>21.340000000000003</v>
      </c>
      <c r="AW222" s="39">
        <f>COUNTA(F222:AR222)</f>
        <v>2</v>
      </c>
    </row>
    <row r="223" spans="1:49" s="1" customFormat="1" ht="12.75">
      <c r="A223" s="9"/>
      <c r="B223" s="26" t="s">
        <v>442</v>
      </c>
      <c r="C223" s="27" t="s">
        <v>1073</v>
      </c>
      <c r="D223" s="59" t="s">
        <v>492</v>
      </c>
      <c r="E223" s="19" t="s">
        <v>10</v>
      </c>
      <c r="F223" s="88"/>
      <c r="P223" s="119"/>
      <c r="Q223" s="119"/>
      <c r="R223" s="119"/>
      <c r="S223" s="119"/>
      <c r="T223" s="119"/>
      <c r="U223" s="119"/>
      <c r="AH223" s="1">
        <v>24</v>
      </c>
      <c r="AK223" s="119"/>
      <c r="AL223" s="119"/>
      <c r="AM223" s="119"/>
      <c r="AN223" s="119"/>
      <c r="AO223" s="119"/>
      <c r="AQ223" s="202"/>
      <c r="AR223" s="74">
        <v>40</v>
      </c>
      <c r="AS223" s="142">
        <f>LARGE(F223:AR223,1)</f>
        <v>40</v>
      </c>
      <c r="AT223" s="7">
        <f>LARGE(F223:AR223,2)</f>
        <v>24</v>
      </c>
      <c r="AU223" s="7"/>
      <c r="AV223" s="8">
        <f>SUM(AS223:AU223)/3</f>
        <v>21.333333333333332</v>
      </c>
      <c r="AW223" s="39">
        <f>COUNTA(F223:AR223)</f>
        <v>2</v>
      </c>
    </row>
    <row r="224" spans="1:49" s="1" customFormat="1" ht="12.75">
      <c r="A224" s="9"/>
      <c r="B224" s="26" t="s">
        <v>442</v>
      </c>
      <c r="C224" s="27" t="s">
        <v>532</v>
      </c>
      <c r="D224" s="59" t="s">
        <v>533</v>
      </c>
      <c r="E224" s="19" t="s">
        <v>15</v>
      </c>
      <c r="F224" s="88"/>
      <c r="P224" s="119"/>
      <c r="Q224" s="119"/>
      <c r="R224" s="119"/>
      <c r="S224" s="119"/>
      <c r="T224" s="119"/>
      <c r="U224" s="119"/>
      <c r="AD224" s="1">
        <v>63.8</v>
      </c>
      <c r="AK224" s="119"/>
      <c r="AL224" s="119"/>
      <c r="AM224" s="119"/>
      <c r="AN224" s="119"/>
      <c r="AO224" s="119"/>
      <c r="AQ224" s="202"/>
      <c r="AR224" s="74"/>
      <c r="AS224" s="142">
        <f>LARGE(F224:AR224,1)</f>
        <v>63.8</v>
      </c>
      <c r="AT224" s="7"/>
      <c r="AU224" s="7"/>
      <c r="AV224" s="8">
        <f>SUM(AS224:AU224)/3</f>
        <v>21.266666666666666</v>
      </c>
      <c r="AW224" s="39">
        <f>COUNTA(F224:AR224)</f>
        <v>1</v>
      </c>
    </row>
    <row r="225" spans="1:49" s="1" customFormat="1" ht="12.75">
      <c r="A225" s="9"/>
      <c r="B225" s="26" t="s">
        <v>442</v>
      </c>
      <c r="C225" s="27" t="s">
        <v>476</v>
      </c>
      <c r="D225" s="59" t="s">
        <v>134</v>
      </c>
      <c r="E225" s="19" t="s">
        <v>10</v>
      </c>
      <c r="F225" s="88"/>
      <c r="P225" s="119"/>
      <c r="Q225" s="119"/>
      <c r="R225" s="119"/>
      <c r="S225" s="119"/>
      <c r="T225" s="119"/>
      <c r="U225" s="119"/>
      <c r="AI225" s="1">
        <v>63.8</v>
      </c>
      <c r="AK225" s="119"/>
      <c r="AL225" s="119"/>
      <c r="AM225" s="119"/>
      <c r="AN225" s="119"/>
      <c r="AO225" s="119"/>
      <c r="AQ225" s="202"/>
      <c r="AR225" s="74"/>
      <c r="AS225" s="142">
        <f>LARGE(F225:AR225,1)</f>
        <v>63.8</v>
      </c>
      <c r="AT225" s="7"/>
      <c r="AU225" s="7"/>
      <c r="AV225" s="8">
        <f>SUM(AS225:AU225)/3</f>
        <v>21.266666666666666</v>
      </c>
      <c r="AW225" s="39">
        <f>COUNTA(F225:AR225)</f>
        <v>1</v>
      </c>
    </row>
    <row r="226" spans="1:49" s="21" customFormat="1" ht="12.75">
      <c r="A226" s="9">
        <v>144</v>
      </c>
      <c r="B226" s="26" t="s">
        <v>442</v>
      </c>
      <c r="C226" s="27" t="s">
        <v>105</v>
      </c>
      <c r="D226" s="59" t="s">
        <v>160</v>
      </c>
      <c r="E226" s="19" t="s">
        <v>10</v>
      </c>
      <c r="F226" s="88"/>
      <c r="H226" s="21">
        <v>21.2</v>
      </c>
      <c r="I226" s="21">
        <v>15.87</v>
      </c>
      <c r="P226" s="120"/>
      <c r="Q226" s="120"/>
      <c r="R226" s="120"/>
      <c r="S226" s="120"/>
      <c r="T226" s="120"/>
      <c r="U226" s="120"/>
      <c r="V226" s="1"/>
      <c r="Z226" s="21">
        <v>19.42</v>
      </c>
      <c r="AC226" s="21">
        <v>22.87</v>
      </c>
      <c r="AK226" s="120"/>
      <c r="AL226" s="120"/>
      <c r="AM226" s="120"/>
      <c r="AN226" s="120"/>
      <c r="AO226" s="120"/>
      <c r="AQ226" s="204">
        <v>12</v>
      </c>
      <c r="AR226" s="139"/>
      <c r="AS226" s="142">
        <f>LARGE(F226:AR226,1)</f>
        <v>22.87</v>
      </c>
      <c r="AT226" s="7">
        <f>LARGE(F226:AR226,2)</f>
        <v>21.2</v>
      </c>
      <c r="AU226" s="7">
        <f>LARGE(F226:AR226,3)</f>
        <v>19.42</v>
      </c>
      <c r="AV226" s="8">
        <f>SUM(AS226:AU226)/3</f>
        <v>21.163333333333334</v>
      </c>
      <c r="AW226" s="39">
        <f>COUNTA(F226:AR226)</f>
        <v>5</v>
      </c>
    </row>
    <row r="227" spans="1:49" s="1" customFormat="1" ht="12.75">
      <c r="A227" s="9"/>
      <c r="B227" s="26" t="s">
        <v>442</v>
      </c>
      <c r="C227" s="27" t="s">
        <v>1192</v>
      </c>
      <c r="D227" s="59" t="s">
        <v>279</v>
      </c>
      <c r="E227" s="19" t="s">
        <v>10</v>
      </c>
      <c r="F227" s="88"/>
      <c r="P227" s="119"/>
      <c r="Q227" s="119"/>
      <c r="R227" s="119"/>
      <c r="S227" s="119"/>
      <c r="T227" s="119"/>
      <c r="U227" s="119"/>
      <c r="AK227" s="119"/>
      <c r="AL227" s="119"/>
      <c r="AM227" s="119"/>
      <c r="AN227" s="119"/>
      <c r="AO227" s="119"/>
      <c r="AQ227" s="202"/>
      <c r="AR227" s="74">
        <v>62.67</v>
      </c>
      <c r="AS227" s="142">
        <f>LARGE(F227:AR227,1)</f>
        <v>62.67</v>
      </c>
      <c r="AT227" s="7"/>
      <c r="AU227" s="7"/>
      <c r="AV227" s="8">
        <f>SUM(AS227:AU227)/3</f>
        <v>20.89</v>
      </c>
      <c r="AW227" s="39">
        <f>COUNTA(F227:AR227)</f>
        <v>1</v>
      </c>
    </row>
    <row r="228" spans="1:49" s="21" customFormat="1" ht="12.75">
      <c r="A228" s="9"/>
      <c r="B228" s="26" t="s">
        <v>442</v>
      </c>
      <c r="C228" s="27" t="s">
        <v>426</v>
      </c>
      <c r="D228" s="59" t="s">
        <v>76</v>
      </c>
      <c r="E228" s="19"/>
      <c r="F228" s="88"/>
      <c r="K228" s="21">
        <v>62.51</v>
      </c>
      <c r="P228" s="120"/>
      <c r="Q228" s="120"/>
      <c r="R228" s="120"/>
      <c r="S228" s="120"/>
      <c r="T228" s="120"/>
      <c r="U228" s="120"/>
      <c r="AK228" s="120"/>
      <c r="AL228" s="120"/>
      <c r="AM228" s="120"/>
      <c r="AN228" s="120"/>
      <c r="AO228" s="120"/>
      <c r="AQ228" s="204"/>
      <c r="AR228" s="139"/>
      <c r="AS228" s="142">
        <f>LARGE(F228:AR228,1)</f>
        <v>62.51</v>
      </c>
      <c r="AT228" s="7"/>
      <c r="AU228" s="7"/>
      <c r="AV228" s="8">
        <f>SUM(AS228:AU228)/3</f>
        <v>20.836666666666666</v>
      </c>
      <c r="AW228" s="39">
        <f>COUNTA(F228:AR228)</f>
        <v>1</v>
      </c>
    </row>
    <row r="229" spans="1:49" s="1" customFormat="1" ht="12.75">
      <c r="A229" s="9"/>
      <c r="B229" s="41" t="s">
        <v>442</v>
      </c>
      <c r="C229" s="27" t="s">
        <v>369</v>
      </c>
      <c r="D229" s="59" t="s">
        <v>402</v>
      </c>
      <c r="E229" s="19" t="s">
        <v>10</v>
      </c>
      <c r="F229" s="88"/>
      <c r="O229" s="1">
        <v>62.51</v>
      </c>
      <c r="P229" s="119"/>
      <c r="Q229" s="119"/>
      <c r="R229" s="119"/>
      <c r="S229" s="119"/>
      <c r="T229" s="119"/>
      <c r="U229" s="119"/>
      <c r="AK229" s="119"/>
      <c r="AL229" s="119"/>
      <c r="AM229" s="119"/>
      <c r="AN229" s="119"/>
      <c r="AO229" s="119"/>
      <c r="AQ229" s="202"/>
      <c r="AR229" s="74"/>
      <c r="AS229" s="142">
        <f>LARGE(F229:AR229,1)</f>
        <v>62.51</v>
      </c>
      <c r="AT229" s="7"/>
      <c r="AU229" s="7"/>
      <c r="AV229" s="8">
        <f>SUM(AS229:AU229)/3</f>
        <v>20.836666666666666</v>
      </c>
      <c r="AW229" s="39">
        <f>COUNTA(F229:AR229)</f>
        <v>1</v>
      </c>
    </row>
    <row r="230" spans="1:49" s="1" customFormat="1" ht="12.75">
      <c r="A230" s="9"/>
      <c r="B230" s="26" t="s">
        <v>442</v>
      </c>
      <c r="C230" s="36" t="s">
        <v>112</v>
      </c>
      <c r="D230" s="67" t="s">
        <v>85</v>
      </c>
      <c r="E230" s="22" t="s">
        <v>22</v>
      </c>
      <c r="F230" s="90"/>
      <c r="J230" s="1">
        <v>27.56</v>
      </c>
      <c r="P230" s="119"/>
      <c r="Q230" s="119"/>
      <c r="R230" s="119"/>
      <c r="S230" s="119"/>
      <c r="T230" s="119"/>
      <c r="U230" s="119"/>
      <c r="AK230" s="119">
        <v>34.67</v>
      </c>
      <c r="AL230" s="119"/>
      <c r="AM230" s="119"/>
      <c r="AN230" s="119"/>
      <c r="AO230" s="119"/>
      <c r="AQ230" s="202"/>
      <c r="AR230" s="74"/>
      <c r="AS230" s="142">
        <f>LARGE(F230:AR230,1)</f>
        <v>34.67</v>
      </c>
      <c r="AT230" s="7">
        <f>LARGE(F230:AR230,2)</f>
        <v>27.56</v>
      </c>
      <c r="AU230" s="7"/>
      <c r="AV230" s="8">
        <f>SUM(AS230:AU230)/3</f>
        <v>20.743333333333336</v>
      </c>
      <c r="AW230" s="39">
        <f>COUNTA(F230:AR230)</f>
        <v>2</v>
      </c>
    </row>
    <row r="231" spans="1:49" s="1" customFormat="1" ht="12.75">
      <c r="A231" s="9"/>
      <c r="B231" s="26" t="s">
        <v>442</v>
      </c>
      <c r="C231" s="27" t="s">
        <v>798</v>
      </c>
      <c r="D231" s="59" t="s">
        <v>36</v>
      </c>
      <c r="E231" s="19" t="s">
        <v>10</v>
      </c>
      <c r="F231" s="88"/>
      <c r="H231" s="1">
        <v>62.22</v>
      </c>
      <c r="P231" s="119"/>
      <c r="Q231" s="119"/>
      <c r="R231" s="119"/>
      <c r="S231" s="119"/>
      <c r="T231" s="119"/>
      <c r="U231" s="119"/>
      <c r="AK231" s="119"/>
      <c r="AL231" s="119"/>
      <c r="AM231" s="119"/>
      <c r="AN231" s="119"/>
      <c r="AO231" s="119"/>
      <c r="AQ231" s="202"/>
      <c r="AR231" s="74"/>
      <c r="AS231" s="142">
        <f>LARGE(F231:AR231,1)</f>
        <v>62.22</v>
      </c>
      <c r="AT231" s="7"/>
      <c r="AU231" s="7"/>
      <c r="AV231" s="8">
        <f>SUM(AS231:AU231)/3</f>
        <v>20.74</v>
      </c>
      <c r="AW231" s="39">
        <f>COUNTA(F231:AR231)</f>
        <v>1</v>
      </c>
    </row>
    <row r="232" spans="1:49" s="1" customFormat="1" ht="12.75">
      <c r="A232" s="9">
        <v>145</v>
      </c>
      <c r="B232" s="26" t="s">
        <v>442</v>
      </c>
      <c r="C232" s="27" t="s">
        <v>54</v>
      </c>
      <c r="D232" s="59" t="s">
        <v>184</v>
      </c>
      <c r="E232" s="19" t="s">
        <v>22</v>
      </c>
      <c r="F232" s="88"/>
      <c r="P232" s="119"/>
      <c r="Q232" s="119"/>
      <c r="R232" s="119"/>
      <c r="S232" s="119"/>
      <c r="T232" s="119"/>
      <c r="U232" s="119"/>
      <c r="AG232" s="1">
        <v>25.67</v>
      </c>
      <c r="AK232" s="119">
        <v>13.87</v>
      </c>
      <c r="AL232" s="119"/>
      <c r="AM232" s="119">
        <v>22.67</v>
      </c>
      <c r="AN232" s="119"/>
      <c r="AO232" s="119"/>
      <c r="AQ232" s="202"/>
      <c r="AR232" s="74"/>
      <c r="AS232" s="142">
        <f>LARGE(F232:AR232,1)</f>
        <v>25.67</v>
      </c>
      <c r="AT232" s="7">
        <f>LARGE(F232:AR232,2)</f>
        <v>22.67</v>
      </c>
      <c r="AU232" s="7">
        <f>LARGE(F232:AR232,3)</f>
        <v>13.87</v>
      </c>
      <c r="AV232" s="8">
        <f>SUM(AS232:AU232)/3</f>
        <v>20.736666666666668</v>
      </c>
      <c r="AW232" s="39">
        <f>COUNTA(F232:AR232)</f>
        <v>3</v>
      </c>
    </row>
    <row r="233" spans="1:49" s="2" customFormat="1" ht="12.75">
      <c r="A233" s="9"/>
      <c r="B233" s="58" t="s">
        <v>442</v>
      </c>
      <c r="C233" s="27" t="s">
        <v>575</v>
      </c>
      <c r="D233" s="59" t="s">
        <v>576</v>
      </c>
      <c r="E233" s="19"/>
      <c r="F233" s="88"/>
      <c r="P233" s="121"/>
      <c r="Q233" s="121"/>
      <c r="R233" s="121"/>
      <c r="S233" s="121"/>
      <c r="T233" s="121"/>
      <c r="U233" s="121"/>
      <c r="AK233" s="121"/>
      <c r="AL233" s="121"/>
      <c r="AM233" s="121"/>
      <c r="AN233" s="121">
        <v>62</v>
      </c>
      <c r="AO233" s="121"/>
      <c r="AQ233" s="205"/>
      <c r="AR233" s="140"/>
      <c r="AS233" s="142">
        <f>LARGE(F233:AR233,1)</f>
        <v>62</v>
      </c>
      <c r="AT233" s="7"/>
      <c r="AU233" s="7"/>
      <c r="AV233" s="8">
        <f>SUM(AS233:AU233)/3</f>
        <v>20.666666666666668</v>
      </c>
      <c r="AW233" s="39">
        <f>COUNTA(F233:AR233)</f>
        <v>1</v>
      </c>
    </row>
    <row r="234" spans="1:49" s="1" customFormat="1" ht="12.75">
      <c r="A234" s="9"/>
      <c r="B234" s="26" t="s">
        <v>442</v>
      </c>
      <c r="C234" s="27" t="s">
        <v>206</v>
      </c>
      <c r="D234" s="59" t="s">
        <v>78</v>
      </c>
      <c r="E234" s="19" t="s">
        <v>10</v>
      </c>
      <c r="F234" s="88"/>
      <c r="P234" s="119"/>
      <c r="Q234" s="119"/>
      <c r="R234" s="119"/>
      <c r="S234" s="119"/>
      <c r="T234" s="119"/>
      <c r="U234" s="119"/>
      <c r="AK234" s="119"/>
      <c r="AL234" s="119"/>
      <c r="AM234" s="119"/>
      <c r="AN234" s="119">
        <v>61.87</v>
      </c>
      <c r="AO234" s="119"/>
      <c r="AQ234" s="202"/>
      <c r="AR234" s="74"/>
      <c r="AS234" s="142">
        <f>LARGE(F234:AR234,1)</f>
        <v>61.87</v>
      </c>
      <c r="AT234" s="7"/>
      <c r="AU234" s="7"/>
      <c r="AV234" s="8">
        <f>SUM(AS234:AU234)/3</f>
        <v>20.62333333333333</v>
      </c>
      <c r="AW234" s="39">
        <f>COUNTA(F234:AR234)</f>
        <v>1</v>
      </c>
    </row>
    <row r="235" spans="1:49" s="1" customFormat="1" ht="12.75">
      <c r="A235" s="9"/>
      <c r="B235" s="26" t="s">
        <v>442</v>
      </c>
      <c r="C235" s="27" t="s">
        <v>1190</v>
      </c>
      <c r="D235" s="59" t="s">
        <v>306</v>
      </c>
      <c r="E235" s="19" t="s">
        <v>10</v>
      </c>
      <c r="F235" s="88"/>
      <c r="P235" s="119"/>
      <c r="Q235" s="119"/>
      <c r="R235" s="119"/>
      <c r="S235" s="119"/>
      <c r="T235" s="119"/>
      <c r="U235" s="119"/>
      <c r="AK235" s="119"/>
      <c r="AL235" s="119"/>
      <c r="AM235" s="119"/>
      <c r="AN235" s="119"/>
      <c r="AO235" s="119"/>
      <c r="AQ235" s="202"/>
      <c r="AR235" s="74">
        <v>61.22</v>
      </c>
      <c r="AS235" s="142">
        <f>LARGE(F235:AR235,1)</f>
        <v>61.22</v>
      </c>
      <c r="AT235" s="7"/>
      <c r="AU235" s="7"/>
      <c r="AV235" s="8">
        <f>SUM(AS235:AU235)/3</f>
        <v>20.406666666666666</v>
      </c>
      <c r="AW235" s="39">
        <f>COUNTA(F235:AR235)</f>
        <v>1</v>
      </c>
    </row>
    <row r="236" spans="1:49" s="1" customFormat="1" ht="12.75">
      <c r="A236" s="9"/>
      <c r="B236" s="26" t="s">
        <v>442</v>
      </c>
      <c r="C236" s="27" t="s">
        <v>1105</v>
      </c>
      <c r="D236" s="59" t="s">
        <v>17</v>
      </c>
      <c r="E236" s="19" t="s">
        <v>10</v>
      </c>
      <c r="F236" s="88"/>
      <c r="P236" s="119"/>
      <c r="Q236" s="119"/>
      <c r="R236" s="119"/>
      <c r="S236" s="119"/>
      <c r="T236" s="119"/>
      <c r="U236" s="119"/>
      <c r="AK236" s="119"/>
      <c r="AL236" s="119"/>
      <c r="AM236" s="119"/>
      <c r="AN236" s="119">
        <v>60.98</v>
      </c>
      <c r="AO236" s="119"/>
      <c r="AQ236" s="202"/>
      <c r="AR236" s="74"/>
      <c r="AS236" s="142">
        <f>LARGE(F236:AR236,1)</f>
        <v>60.98</v>
      </c>
      <c r="AT236" s="7"/>
      <c r="AU236" s="7"/>
      <c r="AV236" s="8">
        <f>SUM(AS236:AU236)/3</f>
        <v>20.326666666666664</v>
      </c>
      <c r="AW236" s="39">
        <f>COUNTA(F236:AR236)</f>
        <v>1</v>
      </c>
    </row>
    <row r="237" spans="1:49" s="1" customFormat="1" ht="12.75">
      <c r="A237" s="9"/>
      <c r="B237" s="20" t="s">
        <v>442</v>
      </c>
      <c r="C237" s="36" t="s">
        <v>734</v>
      </c>
      <c r="D237" s="67" t="s">
        <v>29</v>
      </c>
      <c r="E237" s="22" t="s">
        <v>25</v>
      </c>
      <c r="F237" s="90"/>
      <c r="P237" s="119"/>
      <c r="Q237" s="119"/>
      <c r="R237" s="119"/>
      <c r="S237" s="119"/>
      <c r="T237" s="119"/>
      <c r="U237" s="119"/>
      <c r="AI237" s="1">
        <v>60.58</v>
      </c>
      <c r="AK237" s="119"/>
      <c r="AL237" s="119"/>
      <c r="AM237" s="119"/>
      <c r="AN237" s="119"/>
      <c r="AO237" s="119"/>
      <c r="AQ237" s="202"/>
      <c r="AR237" s="74"/>
      <c r="AS237" s="142">
        <f>LARGE(F237:AR237,1)</f>
        <v>60.58</v>
      </c>
      <c r="AT237" s="7"/>
      <c r="AU237" s="7"/>
      <c r="AV237" s="8">
        <f>SUM(AS237:AU237)/3</f>
        <v>20.19333333333333</v>
      </c>
      <c r="AW237" s="39">
        <f>COUNTA(F237:AR237)</f>
        <v>1</v>
      </c>
    </row>
    <row r="238" spans="1:49" s="1" customFormat="1" ht="12.75">
      <c r="A238" s="9"/>
      <c r="B238" s="26" t="s">
        <v>442</v>
      </c>
      <c r="C238" s="27" t="s">
        <v>738</v>
      </c>
      <c r="D238" s="59" t="s">
        <v>739</v>
      </c>
      <c r="E238" s="19" t="s">
        <v>740</v>
      </c>
      <c r="F238" s="88"/>
      <c r="P238" s="119"/>
      <c r="Q238" s="119"/>
      <c r="R238" s="119"/>
      <c r="S238" s="119"/>
      <c r="T238" s="119"/>
      <c r="U238" s="119"/>
      <c r="AI238" s="1">
        <v>60.36</v>
      </c>
      <c r="AK238" s="119"/>
      <c r="AL238" s="119"/>
      <c r="AM238" s="119"/>
      <c r="AN238" s="119"/>
      <c r="AO238" s="119"/>
      <c r="AQ238" s="202"/>
      <c r="AR238" s="74"/>
      <c r="AS238" s="142">
        <f>LARGE(F238:AR238,1)</f>
        <v>60.36</v>
      </c>
      <c r="AT238" s="7"/>
      <c r="AU238" s="7"/>
      <c r="AV238" s="8">
        <f>SUM(AS238:AU238)/3</f>
        <v>20.12</v>
      </c>
      <c r="AW238" s="39">
        <f>COUNTA(F238:AR238)</f>
        <v>1</v>
      </c>
    </row>
    <row r="239" spans="1:49" s="1" customFormat="1" ht="12.75">
      <c r="A239" s="9"/>
      <c r="B239" s="26" t="s">
        <v>442</v>
      </c>
      <c r="C239" s="27" t="s">
        <v>517</v>
      </c>
      <c r="D239" s="59" t="s">
        <v>279</v>
      </c>
      <c r="E239" s="19" t="s">
        <v>10</v>
      </c>
      <c r="F239" s="88"/>
      <c r="P239" s="119"/>
      <c r="Q239" s="119"/>
      <c r="R239" s="119"/>
      <c r="S239" s="119"/>
      <c r="T239" s="119"/>
      <c r="U239" s="119"/>
      <c r="V239" s="1">
        <v>24</v>
      </c>
      <c r="AF239" s="1">
        <v>36.11</v>
      </c>
      <c r="AK239" s="119"/>
      <c r="AL239" s="119"/>
      <c r="AM239" s="119"/>
      <c r="AN239" s="119"/>
      <c r="AO239" s="119"/>
      <c r="AQ239" s="202"/>
      <c r="AR239" s="74"/>
      <c r="AS239" s="142">
        <f>LARGE(F239:AR239,1)</f>
        <v>36.11</v>
      </c>
      <c r="AT239" s="7">
        <f>LARGE(F239:AR239,2)</f>
        <v>24</v>
      </c>
      <c r="AU239" s="7"/>
      <c r="AV239" s="8">
        <f>SUM(AS239:AU239)/3</f>
        <v>20.036666666666665</v>
      </c>
      <c r="AW239" s="39">
        <f>COUNTA(F239:AR239)</f>
        <v>2</v>
      </c>
    </row>
    <row r="240" spans="1:49" s="1" customFormat="1" ht="12.75">
      <c r="A240" s="9"/>
      <c r="B240" s="26" t="s">
        <v>442</v>
      </c>
      <c r="C240" s="27" t="s">
        <v>804</v>
      </c>
      <c r="D240" s="59" t="s">
        <v>51</v>
      </c>
      <c r="E240" s="19" t="s">
        <v>10</v>
      </c>
      <c r="F240" s="88"/>
      <c r="I240" s="1">
        <v>60</v>
      </c>
      <c r="P240" s="119"/>
      <c r="Q240" s="119"/>
      <c r="R240" s="119"/>
      <c r="S240" s="119"/>
      <c r="T240" s="119"/>
      <c r="U240" s="119"/>
      <c r="AK240" s="119"/>
      <c r="AL240" s="119"/>
      <c r="AM240" s="119"/>
      <c r="AN240" s="119"/>
      <c r="AO240" s="119"/>
      <c r="AQ240" s="202"/>
      <c r="AR240" s="74"/>
      <c r="AS240" s="142">
        <f>LARGE(F240:AR240,1)</f>
        <v>60</v>
      </c>
      <c r="AT240" s="7"/>
      <c r="AU240" s="7"/>
      <c r="AV240" s="8">
        <f>SUM(AS240:AU240)/3</f>
        <v>20</v>
      </c>
      <c r="AW240" s="39">
        <f>COUNTA(F240:AR240)</f>
        <v>1</v>
      </c>
    </row>
    <row r="241" spans="1:49" s="1" customFormat="1" ht="12.75">
      <c r="A241" s="9">
        <v>146</v>
      </c>
      <c r="B241" s="26" t="s">
        <v>442</v>
      </c>
      <c r="C241" s="27" t="s">
        <v>341</v>
      </c>
      <c r="D241" s="59" t="s">
        <v>342</v>
      </c>
      <c r="E241" s="19" t="s">
        <v>15</v>
      </c>
      <c r="F241" s="88"/>
      <c r="J241" s="1">
        <v>10.67</v>
      </c>
      <c r="P241" s="119"/>
      <c r="Q241" s="119"/>
      <c r="R241" s="119"/>
      <c r="S241" s="119"/>
      <c r="T241" s="119"/>
      <c r="U241" s="119"/>
      <c r="X241" s="1">
        <v>22.4</v>
      </c>
      <c r="AD241" s="1">
        <v>12.09</v>
      </c>
      <c r="AK241" s="119">
        <v>25.2</v>
      </c>
      <c r="AL241" s="119"/>
      <c r="AM241" s="119"/>
      <c r="AN241" s="119"/>
      <c r="AO241" s="119"/>
      <c r="AQ241" s="202"/>
      <c r="AR241" s="74"/>
      <c r="AS241" s="142">
        <f>LARGE(F241:AR241,1)</f>
        <v>25.2</v>
      </c>
      <c r="AT241" s="7">
        <f>LARGE(F241:AR241,2)</f>
        <v>22.4</v>
      </c>
      <c r="AU241" s="7">
        <f>LARGE(F241:AR241,3)</f>
        <v>12.09</v>
      </c>
      <c r="AV241" s="8">
        <f>SUM(AS241:AU241)/3</f>
        <v>19.896666666666665</v>
      </c>
      <c r="AW241" s="39">
        <f>COUNTA(F241:AR241)</f>
        <v>4</v>
      </c>
    </row>
    <row r="242" spans="1:49" s="1" customFormat="1" ht="12.75">
      <c r="A242" s="9"/>
      <c r="B242" s="26" t="s">
        <v>442</v>
      </c>
      <c r="C242" s="27" t="s">
        <v>945</v>
      </c>
      <c r="D242" s="59" t="s">
        <v>209</v>
      </c>
      <c r="E242" s="19" t="s">
        <v>10</v>
      </c>
      <c r="F242" s="88"/>
      <c r="P242" s="119"/>
      <c r="Q242" s="119"/>
      <c r="R242" s="119"/>
      <c r="S242" s="119">
        <v>59.29</v>
      </c>
      <c r="T242" s="119"/>
      <c r="U242" s="119"/>
      <c r="AK242" s="119"/>
      <c r="AL242" s="119"/>
      <c r="AM242" s="119"/>
      <c r="AN242" s="119"/>
      <c r="AO242" s="119"/>
      <c r="AQ242" s="202"/>
      <c r="AR242" s="74"/>
      <c r="AS242" s="142">
        <f>LARGE(F242:AR242,1)</f>
        <v>59.29</v>
      </c>
      <c r="AT242" s="7"/>
      <c r="AU242" s="7"/>
      <c r="AV242" s="8">
        <f>SUM(AS242:AU242)/3</f>
        <v>19.763333333333332</v>
      </c>
      <c r="AW242" s="39">
        <f>COUNTA(F242:AR242)</f>
        <v>1</v>
      </c>
    </row>
    <row r="243" spans="1:49" s="1" customFormat="1" ht="12.75">
      <c r="A243" s="9"/>
      <c r="B243" s="26" t="s">
        <v>442</v>
      </c>
      <c r="C243" s="27" t="s">
        <v>1113</v>
      </c>
      <c r="D243" s="59" t="s">
        <v>35</v>
      </c>
      <c r="E243" s="19" t="s">
        <v>15</v>
      </c>
      <c r="F243" s="88"/>
      <c r="P243" s="119"/>
      <c r="Q243" s="119"/>
      <c r="R243" s="119"/>
      <c r="S243" s="119"/>
      <c r="T243" s="119"/>
      <c r="U243" s="119"/>
      <c r="AJ243" s="1">
        <v>59.11</v>
      </c>
      <c r="AK243" s="119"/>
      <c r="AL243" s="119"/>
      <c r="AM243" s="119"/>
      <c r="AN243" s="119"/>
      <c r="AO243" s="119"/>
      <c r="AQ243" s="202"/>
      <c r="AR243" s="74"/>
      <c r="AS243" s="142">
        <f>LARGE(F243:AR243,1)</f>
        <v>59.11</v>
      </c>
      <c r="AT243" s="7"/>
      <c r="AU243" s="7"/>
      <c r="AV243" s="8">
        <f>SUM(AS243:AU243)/3</f>
        <v>19.703333333333333</v>
      </c>
      <c r="AW243" s="39">
        <f>COUNTA(F243:AR243)</f>
        <v>1</v>
      </c>
    </row>
    <row r="244" spans="1:49" s="1" customFormat="1" ht="12.75">
      <c r="A244" s="9"/>
      <c r="B244" s="26" t="s">
        <v>442</v>
      </c>
      <c r="C244" s="27" t="s">
        <v>798</v>
      </c>
      <c r="D244" s="59" t="s">
        <v>824</v>
      </c>
      <c r="E244" s="19" t="s">
        <v>10</v>
      </c>
      <c r="F244" s="88"/>
      <c r="G244" s="1">
        <v>58.64</v>
      </c>
      <c r="P244" s="119"/>
      <c r="Q244" s="119"/>
      <c r="R244" s="119"/>
      <c r="S244" s="119"/>
      <c r="T244" s="119"/>
      <c r="U244" s="119"/>
      <c r="AK244" s="119"/>
      <c r="AL244" s="119"/>
      <c r="AM244" s="119"/>
      <c r="AN244" s="119"/>
      <c r="AO244" s="119"/>
      <c r="AQ244" s="202"/>
      <c r="AR244" s="74"/>
      <c r="AS244" s="142">
        <f>LARGE(F244:AR244,1)</f>
        <v>58.64</v>
      </c>
      <c r="AT244" s="7"/>
      <c r="AU244" s="7"/>
      <c r="AV244" s="8">
        <f>SUM(AS244:AU244)/3</f>
        <v>19.546666666666667</v>
      </c>
      <c r="AW244" s="39">
        <f>COUNTA(F244:AR244)</f>
        <v>1</v>
      </c>
    </row>
    <row r="245" spans="1:49" s="1" customFormat="1" ht="12.75">
      <c r="A245" s="9"/>
      <c r="B245" s="26" t="s">
        <v>442</v>
      </c>
      <c r="C245" s="30" t="s">
        <v>701</v>
      </c>
      <c r="D245" s="59" t="s">
        <v>702</v>
      </c>
      <c r="E245" s="19" t="s">
        <v>15</v>
      </c>
      <c r="F245" s="88"/>
      <c r="P245" s="119"/>
      <c r="Q245" s="119"/>
      <c r="R245" s="119"/>
      <c r="S245" s="119"/>
      <c r="T245" s="119"/>
      <c r="U245" s="119"/>
      <c r="AJ245" s="1">
        <v>58.64</v>
      </c>
      <c r="AK245" s="119"/>
      <c r="AL245" s="119"/>
      <c r="AM245" s="119"/>
      <c r="AN245" s="119"/>
      <c r="AO245" s="119"/>
      <c r="AQ245" s="202"/>
      <c r="AR245" s="74"/>
      <c r="AS245" s="142">
        <f>LARGE(F245:AR245,1)</f>
        <v>58.64</v>
      </c>
      <c r="AT245" s="7"/>
      <c r="AU245" s="7"/>
      <c r="AV245" s="8">
        <f>SUM(AS245:AU245)/3</f>
        <v>19.546666666666667</v>
      </c>
      <c r="AW245" s="39">
        <f>COUNTA(F245:AR245)</f>
        <v>1</v>
      </c>
    </row>
    <row r="246" spans="1:49" s="1" customFormat="1" ht="12.75">
      <c r="A246" s="9"/>
      <c r="B246" s="26" t="s">
        <v>442</v>
      </c>
      <c r="C246" s="27" t="s">
        <v>338</v>
      </c>
      <c r="D246" s="59" t="s">
        <v>97</v>
      </c>
      <c r="E246" s="19" t="s">
        <v>10</v>
      </c>
      <c r="F246" s="88"/>
      <c r="P246" s="119"/>
      <c r="Q246" s="119"/>
      <c r="R246" s="119"/>
      <c r="S246" s="119"/>
      <c r="T246" s="119"/>
      <c r="U246" s="119"/>
      <c r="AF246" s="1">
        <v>58.64</v>
      </c>
      <c r="AK246" s="119"/>
      <c r="AL246" s="119"/>
      <c r="AM246" s="119"/>
      <c r="AN246" s="119"/>
      <c r="AO246" s="119"/>
      <c r="AQ246" s="202"/>
      <c r="AR246" s="74"/>
      <c r="AS246" s="142">
        <f>LARGE(F246:AR246,1)</f>
        <v>58.64</v>
      </c>
      <c r="AT246" s="7"/>
      <c r="AU246" s="7"/>
      <c r="AV246" s="8">
        <f>SUM(AS246:AU246)/3</f>
        <v>19.546666666666667</v>
      </c>
      <c r="AW246" s="39">
        <f>COUNTA(F246:AR246)</f>
        <v>1</v>
      </c>
    </row>
    <row r="247" spans="1:49" s="1" customFormat="1" ht="12.75">
      <c r="A247" s="9"/>
      <c r="B247" s="26" t="s">
        <v>442</v>
      </c>
      <c r="C247" s="27" t="s">
        <v>897</v>
      </c>
      <c r="D247" s="59" t="s">
        <v>21</v>
      </c>
      <c r="E247" s="19" t="s">
        <v>10</v>
      </c>
      <c r="F247" s="88"/>
      <c r="N247" s="1">
        <v>58</v>
      </c>
      <c r="P247" s="119"/>
      <c r="Q247" s="119"/>
      <c r="R247" s="119"/>
      <c r="S247" s="119"/>
      <c r="T247" s="119"/>
      <c r="U247" s="119"/>
      <c r="AK247" s="119"/>
      <c r="AL247" s="119"/>
      <c r="AM247" s="119"/>
      <c r="AN247" s="119"/>
      <c r="AO247" s="119"/>
      <c r="AQ247" s="202"/>
      <c r="AR247" s="74"/>
      <c r="AS247" s="142">
        <f>LARGE(F247:AR247,1)</f>
        <v>58</v>
      </c>
      <c r="AT247" s="7"/>
      <c r="AU247" s="7"/>
      <c r="AV247" s="8">
        <f>SUM(AS247:AU247)/3</f>
        <v>19.333333333333332</v>
      </c>
      <c r="AW247" s="39">
        <f>COUNTA(F247:AR247)</f>
        <v>1</v>
      </c>
    </row>
    <row r="248" spans="1:49" s="1" customFormat="1" ht="12.75">
      <c r="A248" s="9"/>
      <c r="B248" s="26" t="s">
        <v>442</v>
      </c>
      <c r="C248" s="36" t="s">
        <v>973</v>
      </c>
      <c r="D248" s="67" t="s">
        <v>147</v>
      </c>
      <c r="E248" s="22" t="s">
        <v>38</v>
      </c>
      <c r="F248" s="90"/>
      <c r="P248" s="119"/>
      <c r="Q248" s="119"/>
      <c r="R248" s="119"/>
      <c r="S248" s="119"/>
      <c r="T248" s="119"/>
      <c r="U248" s="119"/>
      <c r="W248" s="1">
        <v>58</v>
      </c>
      <c r="AK248" s="119"/>
      <c r="AL248" s="119"/>
      <c r="AM248" s="119"/>
      <c r="AN248" s="119"/>
      <c r="AO248" s="119"/>
      <c r="AQ248" s="202"/>
      <c r="AR248" s="74"/>
      <c r="AS248" s="142">
        <f>LARGE(F248:AR248,1)</f>
        <v>58</v>
      </c>
      <c r="AT248" s="7"/>
      <c r="AU248" s="7"/>
      <c r="AV248" s="8">
        <f>SUM(AS248:AU248)/3</f>
        <v>19.333333333333332</v>
      </c>
      <c r="AW248" s="39">
        <f>COUNTA(F248:AR248)</f>
        <v>1</v>
      </c>
    </row>
    <row r="249" spans="1:49" s="1" customFormat="1" ht="12.75">
      <c r="A249" s="9"/>
      <c r="B249" s="26" t="s">
        <v>442</v>
      </c>
      <c r="C249" s="27" t="s">
        <v>486</v>
      </c>
      <c r="D249" s="59" t="s">
        <v>14</v>
      </c>
      <c r="E249" s="19" t="s">
        <v>15</v>
      </c>
      <c r="F249" s="88"/>
      <c r="J249" s="1">
        <v>14.73</v>
      </c>
      <c r="P249" s="119"/>
      <c r="Q249" s="119"/>
      <c r="R249" s="119"/>
      <c r="S249" s="119"/>
      <c r="T249" s="119"/>
      <c r="U249" s="119"/>
      <c r="AK249" s="119">
        <v>43.2</v>
      </c>
      <c r="AL249" s="119"/>
      <c r="AM249" s="119"/>
      <c r="AN249" s="119"/>
      <c r="AO249" s="119"/>
      <c r="AQ249" s="202"/>
      <c r="AR249" s="74"/>
      <c r="AS249" s="142">
        <f>LARGE(F249:AR249,1)</f>
        <v>43.2</v>
      </c>
      <c r="AT249" s="7">
        <f>LARGE(F249:AR249,2)</f>
        <v>14.73</v>
      </c>
      <c r="AU249" s="7"/>
      <c r="AV249" s="8">
        <f>SUM(AS249:AU249)/3</f>
        <v>19.310000000000002</v>
      </c>
      <c r="AW249" s="39">
        <f>COUNTA(F249:AR249)</f>
        <v>2</v>
      </c>
    </row>
    <row r="250" spans="1:49" s="1" customFormat="1" ht="12.75">
      <c r="A250" s="9"/>
      <c r="B250" s="26" t="s">
        <v>442</v>
      </c>
      <c r="C250" s="27" t="s">
        <v>1114</v>
      </c>
      <c r="D250" s="59" t="s">
        <v>233</v>
      </c>
      <c r="E250" s="19" t="s">
        <v>15</v>
      </c>
      <c r="F250" s="88"/>
      <c r="P250" s="119"/>
      <c r="Q250" s="119"/>
      <c r="R250" s="119"/>
      <c r="S250" s="119"/>
      <c r="T250" s="119"/>
      <c r="U250" s="119"/>
      <c r="AJ250" s="1">
        <v>57.87</v>
      </c>
      <c r="AK250" s="119"/>
      <c r="AL250" s="119"/>
      <c r="AM250" s="119"/>
      <c r="AN250" s="119"/>
      <c r="AO250" s="119"/>
      <c r="AQ250" s="202"/>
      <c r="AR250" s="74"/>
      <c r="AS250" s="142">
        <f>LARGE(F250:AR250,1)</f>
        <v>57.87</v>
      </c>
      <c r="AT250" s="7"/>
      <c r="AU250" s="7"/>
      <c r="AV250" s="8">
        <f>SUM(AS250:AU250)/3</f>
        <v>19.29</v>
      </c>
      <c r="AW250" s="39">
        <f>COUNTA(F250:AR250)</f>
        <v>1</v>
      </c>
    </row>
    <row r="251" spans="1:49" s="1" customFormat="1" ht="12.75">
      <c r="A251" s="9"/>
      <c r="B251" s="26" t="s">
        <v>442</v>
      </c>
      <c r="C251" s="27" t="s">
        <v>390</v>
      </c>
      <c r="D251" s="59" t="s">
        <v>55</v>
      </c>
      <c r="E251" s="19" t="s">
        <v>10</v>
      </c>
      <c r="F251" s="88"/>
      <c r="P251" s="119"/>
      <c r="Q251" s="119"/>
      <c r="R251" s="119"/>
      <c r="S251" s="119"/>
      <c r="T251" s="119"/>
      <c r="U251" s="119"/>
      <c r="AK251" s="119"/>
      <c r="AL251" s="119"/>
      <c r="AM251" s="119"/>
      <c r="AN251" s="119">
        <v>57.36</v>
      </c>
      <c r="AO251" s="119"/>
      <c r="AQ251" s="202"/>
      <c r="AR251" s="74"/>
      <c r="AS251" s="142">
        <f>LARGE(F251:AR251,1)</f>
        <v>57.36</v>
      </c>
      <c r="AT251" s="7"/>
      <c r="AU251" s="7"/>
      <c r="AV251" s="8">
        <f>SUM(AS251:AU251)/3</f>
        <v>19.12</v>
      </c>
      <c r="AW251" s="39">
        <f>COUNTA(F251:AR251)</f>
        <v>1</v>
      </c>
    </row>
    <row r="252" spans="1:49" s="1" customFormat="1" ht="12.75">
      <c r="A252" s="9"/>
      <c r="B252" s="26" t="s">
        <v>442</v>
      </c>
      <c r="C252" s="27" t="s">
        <v>1058</v>
      </c>
      <c r="D252" s="59" t="s">
        <v>21</v>
      </c>
      <c r="E252" s="19" t="s">
        <v>10</v>
      </c>
      <c r="F252" s="88"/>
      <c r="P252" s="119"/>
      <c r="Q252" s="119"/>
      <c r="R252" s="119"/>
      <c r="S252" s="119"/>
      <c r="T252" s="119"/>
      <c r="U252" s="119"/>
      <c r="AF252" s="1">
        <v>57.36</v>
      </c>
      <c r="AK252" s="119"/>
      <c r="AL252" s="119"/>
      <c r="AM252" s="119"/>
      <c r="AN252" s="119"/>
      <c r="AO252" s="119"/>
      <c r="AQ252" s="202"/>
      <c r="AR252" s="74"/>
      <c r="AS252" s="142">
        <f>LARGE(F252:AR252,1)</f>
        <v>57.36</v>
      </c>
      <c r="AT252" s="7"/>
      <c r="AU252" s="7"/>
      <c r="AV252" s="8">
        <f>SUM(AS252:AU252)/3</f>
        <v>19.12</v>
      </c>
      <c r="AW252" s="39">
        <f>COUNTA(F252:AR252)</f>
        <v>1</v>
      </c>
    </row>
    <row r="253" spans="1:49" s="1" customFormat="1" ht="12.75">
      <c r="A253" s="9"/>
      <c r="B253" s="26" t="s">
        <v>442</v>
      </c>
      <c r="C253" s="27" t="s">
        <v>1198</v>
      </c>
      <c r="D253" s="59" t="s">
        <v>289</v>
      </c>
      <c r="E253" s="19" t="s">
        <v>10</v>
      </c>
      <c r="F253" s="88"/>
      <c r="P253" s="119"/>
      <c r="Q253" s="119"/>
      <c r="R253" s="119"/>
      <c r="S253" s="119"/>
      <c r="T253" s="119"/>
      <c r="U253" s="119"/>
      <c r="AK253" s="119"/>
      <c r="AL253" s="119"/>
      <c r="AM253" s="119"/>
      <c r="AN253" s="119"/>
      <c r="AO253" s="119"/>
      <c r="AQ253" s="202"/>
      <c r="AR253" s="74">
        <v>57.33</v>
      </c>
      <c r="AS253" s="142">
        <f>LARGE(F253:AR253,1)</f>
        <v>57.33</v>
      </c>
      <c r="AT253" s="7"/>
      <c r="AU253" s="7"/>
      <c r="AV253" s="8">
        <f>SUM(AS253:AU253)/3</f>
        <v>19.11</v>
      </c>
      <c r="AW253" s="39">
        <f>COUNTA(F253:AR253)</f>
        <v>1</v>
      </c>
    </row>
    <row r="254" spans="1:49" s="1" customFormat="1" ht="12.75">
      <c r="A254" s="9"/>
      <c r="B254" s="26" t="s">
        <v>442</v>
      </c>
      <c r="C254" s="27" t="s">
        <v>1013</v>
      </c>
      <c r="D254" s="59" t="s">
        <v>371</v>
      </c>
      <c r="E254" s="19" t="s">
        <v>10</v>
      </c>
      <c r="F254" s="88"/>
      <c r="P254" s="119"/>
      <c r="Q254" s="119"/>
      <c r="R254" s="119"/>
      <c r="S254" s="119"/>
      <c r="T254" s="119"/>
      <c r="U254" s="119"/>
      <c r="AC254" s="1">
        <v>29.33</v>
      </c>
      <c r="AH254" s="1">
        <v>27.38</v>
      </c>
      <c r="AK254" s="119"/>
      <c r="AL254" s="119"/>
      <c r="AM254" s="119"/>
      <c r="AN254" s="119"/>
      <c r="AO254" s="119"/>
      <c r="AQ254" s="202"/>
      <c r="AR254" s="74"/>
      <c r="AS254" s="142">
        <f>LARGE(F254:AR254,1)</f>
        <v>29.33</v>
      </c>
      <c r="AT254" s="7">
        <f>LARGE(F254:AR254,2)</f>
        <v>27.38</v>
      </c>
      <c r="AU254" s="7"/>
      <c r="AV254" s="8">
        <f>SUM(AS254:AU254)/3</f>
        <v>18.903333333333332</v>
      </c>
      <c r="AW254" s="39">
        <f>COUNTA(F254:AR254)</f>
        <v>2</v>
      </c>
    </row>
    <row r="255" spans="1:49" s="1" customFormat="1" ht="12.75">
      <c r="A255" s="9"/>
      <c r="B255" s="26" t="s">
        <v>442</v>
      </c>
      <c r="C255" s="27" t="s">
        <v>244</v>
      </c>
      <c r="D255" s="59" t="s">
        <v>154</v>
      </c>
      <c r="E255" s="19" t="s">
        <v>38</v>
      </c>
      <c r="F255" s="88"/>
      <c r="P255" s="119"/>
      <c r="Q255" s="119"/>
      <c r="R255" s="119"/>
      <c r="S255" s="119"/>
      <c r="T255" s="119"/>
      <c r="U255" s="119"/>
      <c r="W255" s="1">
        <v>56.71</v>
      </c>
      <c r="AK255" s="119"/>
      <c r="AL255" s="119"/>
      <c r="AM255" s="119"/>
      <c r="AN255" s="119"/>
      <c r="AO255" s="119"/>
      <c r="AQ255" s="202"/>
      <c r="AR255" s="74"/>
      <c r="AS255" s="142">
        <f>LARGE(F255:AR255,1)</f>
        <v>56.71</v>
      </c>
      <c r="AT255" s="7"/>
      <c r="AU255" s="7"/>
      <c r="AV255" s="8">
        <f>SUM(AS255:AU255)/3</f>
        <v>18.903333333333332</v>
      </c>
      <c r="AW255" s="39">
        <f>COUNTA(F255:AR255)</f>
        <v>1</v>
      </c>
    </row>
    <row r="256" spans="1:49" s="1" customFormat="1" ht="12.75">
      <c r="A256" s="9">
        <v>147</v>
      </c>
      <c r="B256" s="26" t="s">
        <v>442</v>
      </c>
      <c r="C256" s="27" t="s">
        <v>95</v>
      </c>
      <c r="D256" s="59" t="s">
        <v>123</v>
      </c>
      <c r="E256" s="19" t="s">
        <v>10</v>
      </c>
      <c r="F256" s="88"/>
      <c r="J256" s="1">
        <v>15.6</v>
      </c>
      <c r="K256" s="1">
        <v>27.56</v>
      </c>
      <c r="P256" s="119"/>
      <c r="Q256" s="119"/>
      <c r="R256" s="119"/>
      <c r="S256" s="119"/>
      <c r="T256" s="119"/>
      <c r="U256" s="119"/>
      <c r="AK256" s="119"/>
      <c r="AL256" s="119"/>
      <c r="AM256" s="119">
        <v>13.51</v>
      </c>
      <c r="AN256" s="119"/>
      <c r="AO256" s="119"/>
      <c r="AQ256" s="202"/>
      <c r="AR256" s="74"/>
      <c r="AS256" s="142">
        <f>LARGE(F256:AR256,1)</f>
        <v>27.56</v>
      </c>
      <c r="AT256" s="7">
        <f>LARGE(F256:AR256,2)</f>
        <v>15.6</v>
      </c>
      <c r="AU256" s="7">
        <f>LARGE(F256:AR256,3)</f>
        <v>13.51</v>
      </c>
      <c r="AV256" s="8">
        <f>SUM(AS256:AU256)/3</f>
        <v>18.889999999999997</v>
      </c>
      <c r="AW256" s="39">
        <f>COUNTA(F256:AR256)</f>
        <v>3</v>
      </c>
    </row>
    <row r="257" spans="1:49" s="21" customFormat="1" ht="12.75">
      <c r="A257" s="40"/>
      <c r="B257" s="26" t="s">
        <v>442</v>
      </c>
      <c r="C257" s="27" t="s">
        <v>906</v>
      </c>
      <c r="D257" s="59" t="s">
        <v>907</v>
      </c>
      <c r="E257" s="19" t="s">
        <v>10</v>
      </c>
      <c r="F257" s="88"/>
      <c r="O257" s="21">
        <v>56.4</v>
      </c>
      <c r="P257" s="120"/>
      <c r="Q257" s="120"/>
      <c r="R257" s="120"/>
      <c r="S257" s="120"/>
      <c r="T257" s="120"/>
      <c r="U257" s="120"/>
      <c r="AK257" s="120"/>
      <c r="AL257" s="120"/>
      <c r="AM257" s="120"/>
      <c r="AN257" s="120"/>
      <c r="AO257" s="120"/>
      <c r="AQ257" s="204"/>
      <c r="AR257" s="139"/>
      <c r="AS257" s="142">
        <f>LARGE(F257:AR257,1)</f>
        <v>56.4</v>
      </c>
      <c r="AT257" s="7"/>
      <c r="AU257" s="7"/>
      <c r="AV257" s="8">
        <f>SUM(AS257:AU257)/3</f>
        <v>18.8</v>
      </c>
      <c r="AW257" s="39">
        <f>COUNTA(F257:AR257)</f>
        <v>1</v>
      </c>
    </row>
    <row r="258" spans="1:49" s="21" customFormat="1" ht="12.75">
      <c r="A258" s="9"/>
      <c r="B258" s="26" t="s">
        <v>442</v>
      </c>
      <c r="C258" s="27" t="s">
        <v>670</v>
      </c>
      <c r="D258" s="59" t="s">
        <v>315</v>
      </c>
      <c r="E258" s="19" t="s">
        <v>63</v>
      </c>
      <c r="F258" s="88"/>
      <c r="P258" s="120"/>
      <c r="Q258" s="120"/>
      <c r="R258" s="120"/>
      <c r="S258" s="120"/>
      <c r="T258" s="120"/>
      <c r="U258" s="120"/>
      <c r="AA258" s="21">
        <v>56</v>
      </c>
      <c r="AK258" s="120"/>
      <c r="AL258" s="120"/>
      <c r="AM258" s="120"/>
      <c r="AN258" s="120"/>
      <c r="AO258" s="120"/>
      <c r="AQ258" s="204"/>
      <c r="AR258" s="139"/>
      <c r="AS258" s="142">
        <f>LARGE(F258:AR258,1)</f>
        <v>56</v>
      </c>
      <c r="AT258" s="7"/>
      <c r="AU258" s="7"/>
      <c r="AV258" s="8">
        <f>SUM(AS258:AU258)/3</f>
        <v>18.666666666666668</v>
      </c>
      <c r="AW258" s="39">
        <f>COUNTA(F258:AR258)</f>
        <v>1</v>
      </c>
    </row>
    <row r="259" spans="1:49" s="1" customFormat="1" ht="12.75">
      <c r="A259" s="9"/>
      <c r="B259" s="26" t="s">
        <v>442</v>
      </c>
      <c r="C259" s="27" t="s">
        <v>166</v>
      </c>
      <c r="D259" s="59" t="s">
        <v>51</v>
      </c>
      <c r="E259" s="19" t="s">
        <v>10</v>
      </c>
      <c r="F259" s="88"/>
      <c r="K259" s="1">
        <v>30.8</v>
      </c>
      <c r="P259" s="119"/>
      <c r="Q259" s="119"/>
      <c r="R259" s="119"/>
      <c r="S259" s="119"/>
      <c r="T259" s="119"/>
      <c r="U259" s="119"/>
      <c r="AK259" s="119"/>
      <c r="AL259" s="119"/>
      <c r="AM259" s="119">
        <v>24</v>
      </c>
      <c r="AN259" s="119"/>
      <c r="AO259" s="119"/>
      <c r="AQ259" s="202"/>
      <c r="AR259" s="74"/>
      <c r="AS259" s="142">
        <f>LARGE(F259:AR259,1)</f>
        <v>30.8</v>
      </c>
      <c r="AT259" s="7">
        <f>LARGE(F259:AR259,2)</f>
        <v>24</v>
      </c>
      <c r="AU259" s="7"/>
      <c r="AV259" s="8">
        <f>SUM(AS259:AU259)/3</f>
        <v>18.266666666666666</v>
      </c>
      <c r="AW259" s="39">
        <f>COUNTA(F259:AR259)</f>
        <v>2</v>
      </c>
    </row>
    <row r="260" spans="1:49" s="1" customFormat="1" ht="12.75">
      <c r="A260" s="9"/>
      <c r="B260" s="26" t="s">
        <v>442</v>
      </c>
      <c r="C260" s="27" t="s">
        <v>976</v>
      </c>
      <c r="D260" s="59" t="s">
        <v>935</v>
      </c>
      <c r="E260" s="19" t="s">
        <v>15</v>
      </c>
      <c r="F260" s="88"/>
      <c r="P260" s="119"/>
      <c r="Q260" s="119"/>
      <c r="R260" s="119"/>
      <c r="S260" s="119"/>
      <c r="T260" s="119"/>
      <c r="U260" s="119"/>
      <c r="X260" s="1">
        <v>54.78</v>
      </c>
      <c r="AK260" s="119"/>
      <c r="AL260" s="119"/>
      <c r="AM260" s="119"/>
      <c r="AN260" s="119"/>
      <c r="AO260" s="119"/>
      <c r="AQ260" s="202"/>
      <c r="AR260" s="74"/>
      <c r="AS260" s="142">
        <f>LARGE(F260:AR260,1)</f>
        <v>54.78</v>
      </c>
      <c r="AT260" s="7"/>
      <c r="AU260" s="7"/>
      <c r="AV260" s="8">
        <f>SUM(AS260:AU260)/3</f>
        <v>18.26</v>
      </c>
      <c r="AW260" s="39">
        <f>COUNTA(F260:AR260)</f>
        <v>1</v>
      </c>
    </row>
    <row r="261" spans="1:49" s="21" customFormat="1" ht="12.75">
      <c r="A261" s="9">
        <v>148</v>
      </c>
      <c r="B261" s="26" t="s">
        <v>442</v>
      </c>
      <c r="C261" s="27" t="s">
        <v>295</v>
      </c>
      <c r="D261" s="59" t="s">
        <v>252</v>
      </c>
      <c r="E261" s="19" t="s">
        <v>10</v>
      </c>
      <c r="F261" s="88"/>
      <c r="G261" s="21">
        <v>13.6</v>
      </c>
      <c r="O261" s="21">
        <v>6.84</v>
      </c>
      <c r="P261" s="120"/>
      <c r="Q261" s="120"/>
      <c r="R261" s="120">
        <v>10.33</v>
      </c>
      <c r="S261" s="120"/>
      <c r="T261" s="120"/>
      <c r="U261" s="120"/>
      <c r="V261" s="21">
        <v>23.33</v>
      </c>
      <c r="AF261" s="21">
        <v>17.2</v>
      </c>
      <c r="AK261" s="120"/>
      <c r="AL261" s="120"/>
      <c r="AM261" s="120"/>
      <c r="AN261" s="120"/>
      <c r="AO261" s="120"/>
      <c r="AQ261" s="204"/>
      <c r="AR261" s="139"/>
      <c r="AS261" s="142">
        <f>LARGE(F261:AR261,1)</f>
        <v>23.33</v>
      </c>
      <c r="AT261" s="7">
        <f>LARGE(F261:AR261,2)</f>
        <v>17.2</v>
      </c>
      <c r="AU261" s="7">
        <f>LARGE(F261:AR261,3)</f>
        <v>13.6</v>
      </c>
      <c r="AV261" s="8">
        <f>SUM(AS261:AU261)/3</f>
        <v>18.043333333333333</v>
      </c>
      <c r="AW261" s="39">
        <f>COUNTA(F261:AR261)</f>
        <v>5</v>
      </c>
    </row>
    <row r="262" spans="1:49" s="1" customFormat="1" ht="12.75">
      <c r="A262" s="9"/>
      <c r="B262" s="26" t="s">
        <v>442</v>
      </c>
      <c r="C262" s="27" t="s">
        <v>1197</v>
      </c>
      <c r="D262" s="72" t="s">
        <v>389</v>
      </c>
      <c r="E262" s="19" t="s">
        <v>10</v>
      </c>
      <c r="F262" s="88"/>
      <c r="P262" s="119"/>
      <c r="Q262" s="119"/>
      <c r="R262" s="119"/>
      <c r="S262" s="119"/>
      <c r="T262" s="119"/>
      <c r="U262" s="119"/>
      <c r="AK262" s="119"/>
      <c r="AL262" s="119"/>
      <c r="AM262" s="119"/>
      <c r="AN262" s="119"/>
      <c r="AO262" s="119"/>
      <c r="AQ262" s="202"/>
      <c r="AR262" s="74">
        <v>54</v>
      </c>
      <c r="AS262" s="142">
        <f>LARGE(F262:AR262,1)</f>
        <v>54</v>
      </c>
      <c r="AT262" s="7"/>
      <c r="AU262" s="7"/>
      <c r="AV262" s="8">
        <f>SUM(AS262:AU262)/3</f>
        <v>18</v>
      </c>
      <c r="AW262" s="39">
        <f>COUNTA(F262:AR262)</f>
        <v>1</v>
      </c>
    </row>
    <row r="263" spans="1:49" s="1" customFormat="1" ht="12.75">
      <c r="A263" s="9"/>
      <c r="B263" s="26" t="s">
        <v>442</v>
      </c>
      <c r="C263" s="27" t="s">
        <v>930</v>
      </c>
      <c r="D263" s="59" t="s">
        <v>931</v>
      </c>
      <c r="E263" s="19"/>
      <c r="F263" s="88"/>
      <c r="P263" s="119"/>
      <c r="Q263" s="119"/>
      <c r="R263" s="119">
        <v>54</v>
      </c>
      <c r="S263" s="119"/>
      <c r="T263" s="119"/>
      <c r="U263" s="119"/>
      <c r="AK263" s="119"/>
      <c r="AL263" s="119"/>
      <c r="AM263" s="119"/>
      <c r="AN263" s="119"/>
      <c r="AO263" s="119"/>
      <c r="AQ263" s="202"/>
      <c r="AR263" s="74"/>
      <c r="AS263" s="142">
        <f>LARGE(F263:AR263,1)</f>
        <v>54</v>
      </c>
      <c r="AT263" s="7"/>
      <c r="AU263" s="7"/>
      <c r="AV263" s="8">
        <f>SUM(AS263:AU263)/3</f>
        <v>18</v>
      </c>
      <c r="AW263" s="39">
        <f>COUNTA(F263:AR263)</f>
        <v>1</v>
      </c>
    </row>
    <row r="264" spans="1:49" s="1" customFormat="1" ht="12.75">
      <c r="A264" s="9"/>
      <c r="B264" s="26" t="s">
        <v>442</v>
      </c>
      <c r="C264" s="27" t="s">
        <v>514</v>
      </c>
      <c r="D264" s="59" t="s">
        <v>1025</v>
      </c>
      <c r="E264" s="19" t="s">
        <v>25</v>
      </c>
      <c r="F264" s="88"/>
      <c r="P264" s="119"/>
      <c r="Q264" s="119"/>
      <c r="R264" s="119"/>
      <c r="S264" s="119"/>
      <c r="T264" s="119"/>
      <c r="U264" s="119"/>
      <c r="Y264" s="1">
        <v>30.93</v>
      </c>
      <c r="AI264" s="1">
        <v>22.87</v>
      </c>
      <c r="AK264" s="119"/>
      <c r="AL264" s="119"/>
      <c r="AM264" s="119"/>
      <c r="AN264" s="119"/>
      <c r="AO264" s="119"/>
      <c r="AQ264" s="202"/>
      <c r="AR264" s="74"/>
      <c r="AS264" s="142">
        <f>LARGE(F264:AR264,1)</f>
        <v>30.93</v>
      </c>
      <c r="AT264" s="7">
        <f>LARGE(F264:AR264,2)</f>
        <v>22.87</v>
      </c>
      <c r="AU264" s="7"/>
      <c r="AV264" s="8">
        <f>SUM(AS264:AU264)/3</f>
        <v>17.933333333333334</v>
      </c>
      <c r="AW264" s="39">
        <f>COUNTA(F264:AR264)</f>
        <v>2</v>
      </c>
    </row>
    <row r="265" spans="1:49" s="1" customFormat="1" ht="12.75">
      <c r="A265" s="9"/>
      <c r="B265" s="26" t="s">
        <v>442</v>
      </c>
      <c r="C265" s="27" t="s">
        <v>1202</v>
      </c>
      <c r="D265" s="59" t="s">
        <v>279</v>
      </c>
      <c r="E265" s="19" t="s">
        <v>10</v>
      </c>
      <c r="F265" s="88"/>
      <c r="P265" s="119"/>
      <c r="Q265" s="119"/>
      <c r="R265" s="119"/>
      <c r="S265" s="119"/>
      <c r="T265" s="119"/>
      <c r="U265" s="119"/>
      <c r="AK265" s="119"/>
      <c r="AL265" s="119"/>
      <c r="AM265" s="119"/>
      <c r="AN265" s="119"/>
      <c r="AO265" s="119"/>
      <c r="AQ265" s="202"/>
      <c r="AR265" s="74">
        <v>53.33</v>
      </c>
      <c r="AS265" s="142">
        <f>LARGE(F265:AR265,1)</f>
        <v>53.33</v>
      </c>
      <c r="AT265" s="7"/>
      <c r="AU265" s="7"/>
      <c r="AV265" s="8">
        <f>SUM(AS265:AU265)/3</f>
        <v>17.776666666666667</v>
      </c>
      <c r="AW265" s="39">
        <f>COUNTA(F265:AR265)</f>
        <v>1</v>
      </c>
    </row>
    <row r="266" spans="1:49" s="1" customFormat="1" ht="12.75">
      <c r="A266" s="9"/>
      <c r="B266" s="26" t="s">
        <v>442</v>
      </c>
      <c r="C266" s="27" t="s">
        <v>820</v>
      </c>
      <c r="D266" s="59" t="s">
        <v>821</v>
      </c>
      <c r="E266" s="19" t="s">
        <v>10</v>
      </c>
      <c r="F266" s="88"/>
      <c r="G266" s="1">
        <v>52.84</v>
      </c>
      <c r="P266" s="119"/>
      <c r="Q266" s="119"/>
      <c r="R266" s="119"/>
      <c r="S266" s="119"/>
      <c r="T266" s="119"/>
      <c r="U266" s="119"/>
      <c r="AK266" s="119"/>
      <c r="AL266" s="119"/>
      <c r="AM266" s="119"/>
      <c r="AN266" s="119"/>
      <c r="AO266" s="119"/>
      <c r="AQ266" s="202"/>
      <c r="AR266" s="74"/>
      <c r="AS266" s="142">
        <f>LARGE(F266:AR266,1)</f>
        <v>52.84</v>
      </c>
      <c r="AT266" s="7"/>
      <c r="AU266" s="7"/>
      <c r="AV266" s="8">
        <f>SUM(AS266:AU266)/3</f>
        <v>17.613333333333333</v>
      </c>
      <c r="AW266" s="39">
        <f>COUNTA(F266:AR266)</f>
        <v>1</v>
      </c>
    </row>
    <row r="267" spans="1:49" s="21" customFormat="1" ht="12.75">
      <c r="A267" s="9"/>
      <c r="B267" s="26" t="s">
        <v>442</v>
      </c>
      <c r="C267" s="27" t="s">
        <v>378</v>
      </c>
      <c r="D267" s="59" t="s">
        <v>9</v>
      </c>
      <c r="E267" s="19" t="s">
        <v>10</v>
      </c>
      <c r="F267" s="88"/>
      <c r="P267" s="120"/>
      <c r="Q267" s="120"/>
      <c r="R267" s="120"/>
      <c r="S267" s="120"/>
      <c r="T267" s="120"/>
      <c r="U267" s="120"/>
      <c r="AK267" s="120"/>
      <c r="AL267" s="120"/>
      <c r="AM267" s="120"/>
      <c r="AN267" s="120"/>
      <c r="AO267" s="120"/>
      <c r="AQ267" s="204"/>
      <c r="AR267" s="139">
        <v>52.8</v>
      </c>
      <c r="AS267" s="142">
        <f>LARGE(F267:AR267,1)</f>
        <v>52.8</v>
      </c>
      <c r="AT267" s="7"/>
      <c r="AU267" s="7"/>
      <c r="AV267" s="8">
        <f>SUM(AS267:AU267)/3</f>
        <v>17.599999999999998</v>
      </c>
      <c r="AW267" s="39">
        <f>COUNTA(F267:AR267)</f>
        <v>1</v>
      </c>
    </row>
    <row r="268" spans="1:49" s="1" customFormat="1" ht="12.75">
      <c r="A268" s="9"/>
      <c r="B268" s="26" t="s">
        <v>442</v>
      </c>
      <c r="C268" s="27" t="s">
        <v>403</v>
      </c>
      <c r="D268" s="59" t="s">
        <v>65</v>
      </c>
      <c r="E268" s="19" t="s">
        <v>15</v>
      </c>
      <c r="F268" s="88"/>
      <c r="P268" s="119"/>
      <c r="Q268" s="119"/>
      <c r="R268" s="119"/>
      <c r="S268" s="119"/>
      <c r="T268" s="119"/>
      <c r="U268" s="119"/>
      <c r="AD268" s="1">
        <v>51.64</v>
      </c>
      <c r="AK268" s="119"/>
      <c r="AL268" s="119"/>
      <c r="AM268" s="119"/>
      <c r="AN268" s="119"/>
      <c r="AO268" s="119"/>
      <c r="AQ268" s="202"/>
      <c r="AR268" s="74"/>
      <c r="AS268" s="142">
        <f>LARGE(F268:AR268,1)</f>
        <v>51.64</v>
      </c>
      <c r="AT268" s="7"/>
      <c r="AU268" s="7"/>
      <c r="AV268" s="8">
        <f>SUM(AS268:AU268)/3</f>
        <v>17.213333333333335</v>
      </c>
      <c r="AW268" s="39">
        <f>COUNTA(F268:AR268)</f>
        <v>1</v>
      </c>
    </row>
    <row r="269" spans="1:49" s="1" customFormat="1" ht="12.75">
      <c r="A269" s="9"/>
      <c r="B269" s="26" t="s">
        <v>442</v>
      </c>
      <c r="C269" s="27" t="s">
        <v>460</v>
      </c>
      <c r="D269" s="59" t="s">
        <v>289</v>
      </c>
      <c r="E269" s="19" t="s">
        <v>10</v>
      </c>
      <c r="F269" s="88"/>
      <c r="K269" s="1">
        <v>28.36</v>
      </c>
      <c r="P269" s="119"/>
      <c r="Q269" s="119"/>
      <c r="R269" s="119"/>
      <c r="S269" s="119"/>
      <c r="T269" s="119"/>
      <c r="U269" s="119"/>
      <c r="AK269" s="119"/>
      <c r="AL269" s="119"/>
      <c r="AM269" s="119"/>
      <c r="AN269" s="119"/>
      <c r="AO269" s="119"/>
      <c r="AQ269" s="202"/>
      <c r="AR269" s="74">
        <v>22.67</v>
      </c>
      <c r="AS269" s="142">
        <f>LARGE(F269:AR269,1)</f>
        <v>28.36</v>
      </c>
      <c r="AT269" s="7">
        <f>LARGE(F269:AR269,2)</f>
        <v>22.67</v>
      </c>
      <c r="AU269" s="7"/>
      <c r="AV269" s="8">
        <f>SUM(AS269:AU269)/3</f>
        <v>17.01</v>
      </c>
      <c r="AW269" s="39">
        <f>COUNTA(F269:AR269)</f>
        <v>2</v>
      </c>
    </row>
    <row r="270" spans="1:49" s="21" customFormat="1" ht="12.75">
      <c r="A270" s="9"/>
      <c r="B270" s="26" t="s">
        <v>442</v>
      </c>
      <c r="C270" s="27" t="s">
        <v>790</v>
      </c>
      <c r="D270" s="59" t="s">
        <v>791</v>
      </c>
      <c r="E270" s="19" t="s">
        <v>10</v>
      </c>
      <c r="F270" s="88"/>
      <c r="H270" s="21">
        <v>15.62</v>
      </c>
      <c r="P270" s="120"/>
      <c r="Q270" s="120"/>
      <c r="R270" s="120"/>
      <c r="S270" s="120"/>
      <c r="T270" s="120"/>
      <c r="U270" s="120"/>
      <c r="AK270" s="120"/>
      <c r="AL270" s="120"/>
      <c r="AM270" s="120"/>
      <c r="AN270" s="120"/>
      <c r="AO270" s="120"/>
      <c r="AQ270" s="204">
        <v>35</v>
      </c>
      <c r="AR270" s="139"/>
      <c r="AS270" s="142">
        <f>LARGE(F270:AR270,1)</f>
        <v>35</v>
      </c>
      <c r="AT270" s="7">
        <f>LARGE(F270:AR270,2)</f>
        <v>15.62</v>
      </c>
      <c r="AU270" s="7"/>
      <c r="AV270" s="8">
        <f>SUM(AS270:AU270)/3</f>
        <v>16.87333333333333</v>
      </c>
      <c r="AW270" s="39">
        <f>COUNTA(F270:AR270)</f>
        <v>2</v>
      </c>
    </row>
    <row r="271" spans="1:49" s="21" customFormat="1" ht="12.75">
      <c r="A271" s="9"/>
      <c r="B271" s="26" t="s">
        <v>442</v>
      </c>
      <c r="C271" s="27" t="s">
        <v>960</v>
      </c>
      <c r="D271" s="59" t="s">
        <v>289</v>
      </c>
      <c r="E271" s="19" t="s">
        <v>10</v>
      </c>
      <c r="F271" s="88"/>
      <c r="P271" s="120"/>
      <c r="Q271" s="120"/>
      <c r="R271" s="120"/>
      <c r="S271" s="120"/>
      <c r="T271" s="120"/>
      <c r="U271" s="120"/>
      <c r="V271" s="21">
        <v>50.4</v>
      </c>
      <c r="AK271" s="120"/>
      <c r="AL271" s="120"/>
      <c r="AM271" s="120"/>
      <c r="AN271" s="120"/>
      <c r="AO271" s="120"/>
      <c r="AQ271" s="204"/>
      <c r="AR271" s="139"/>
      <c r="AS271" s="142">
        <f>LARGE(F271:AR271,1)</f>
        <v>50.4</v>
      </c>
      <c r="AT271" s="7"/>
      <c r="AU271" s="7"/>
      <c r="AV271" s="8">
        <f>SUM(AS271:AU271)/3</f>
        <v>16.8</v>
      </c>
      <c r="AW271" s="39">
        <f>COUNTA(F271:AR271)</f>
        <v>1</v>
      </c>
    </row>
    <row r="272" spans="1:49" s="1" customFormat="1" ht="12.75">
      <c r="A272" s="9"/>
      <c r="B272" s="26" t="s">
        <v>442</v>
      </c>
      <c r="C272" s="27" t="s">
        <v>100</v>
      </c>
      <c r="D272" s="59" t="s">
        <v>267</v>
      </c>
      <c r="E272" s="19" t="s">
        <v>10</v>
      </c>
      <c r="F272" s="88"/>
      <c r="P272" s="119"/>
      <c r="Q272" s="119"/>
      <c r="R272" s="119"/>
      <c r="S272" s="119"/>
      <c r="T272" s="119"/>
      <c r="U272" s="119"/>
      <c r="AC272" s="1">
        <v>23.96</v>
      </c>
      <c r="AK272" s="119"/>
      <c r="AL272" s="119">
        <v>26.4</v>
      </c>
      <c r="AM272" s="119"/>
      <c r="AN272" s="119"/>
      <c r="AO272" s="119"/>
      <c r="AQ272" s="202"/>
      <c r="AR272" s="74"/>
      <c r="AS272" s="142">
        <f>LARGE(F272:AR272,1)</f>
        <v>26.4</v>
      </c>
      <c r="AT272" s="7">
        <f>LARGE(F272:AR272,2)</f>
        <v>23.96</v>
      </c>
      <c r="AU272" s="7"/>
      <c r="AV272" s="8">
        <f>SUM(AS272:AU272)/3</f>
        <v>16.786666666666665</v>
      </c>
      <c r="AW272" s="39">
        <f>COUNTA(F272:AR272)</f>
        <v>2</v>
      </c>
    </row>
    <row r="273" spans="1:49" s="1" customFormat="1" ht="12.75">
      <c r="A273" s="9">
        <v>149</v>
      </c>
      <c r="B273" s="26" t="s">
        <v>442</v>
      </c>
      <c r="C273" s="27" t="s">
        <v>70</v>
      </c>
      <c r="D273" s="59" t="s">
        <v>188</v>
      </c>
      <c r="E273" s="19" t="s">
        <v>10</v>
      </c>
      <c r="F273" s="88">
        <v>21.96</v>
      </c>
      <c r="I273" s="1">
        <v>6.4</v>
      </c>
      <c r="P273" s="119"/>
      <c r="Q273" s="119"/>
      <c r="R273" s="119">
        <v>12.13</v>
      </c>
      <c r="S273" s="119">
        <v>13.51</v>
      </c>
      <c r="T273" s="119">
        <v>12.67</v>
      </c>
      <c r="U273" s="119">
        <v>14.31</v>
      </c>
      <c r="AB273" s="1">
        <v>10.58</v>
      </c>
      <c r="AC273" s="1">
        <v>14</v>
      </c>
      <c r="AK273" s="119"/>
      <c r="AL273" s="119"/>
      <c r="AM273" s="119"/>
      <c r="AN273" s="119">
        <v>13.07</v>
      </c>
      <c r="AO273" s="119"/>
      <c r="AQ273" s="202"/>
      <c r="AR273" s="74"/>
      <c r="AS273" s="142">
        <f t="shared" si="1"/>
        <v>21.96</v>
      </c>
      <c r="AT273" s="7">
        <f>LARGE(F273:AR273,2)</f>
        <v>14.31</v>
      </c>
      <c r="AU273" s="7">
        <f>LARGE(F273:AR273,3)</f>
        <v>14</v>
      </c>
      <c r="AV273" s="8">
        <f t="shared" si="0"/>
        <v>16.756666666666668</v>
      </c>
      <c r="AW273" s="39">
        <f>COUNTA(F273:AR273)</f>
        <v>9</v>
      </c>
    </row>
    <row r="274" spans="1:49" s="21" customFormat="1" ht="12.75">
      <c r="A274" s="9"/>
      <c r="B274" s="26" t="s">
        <v>442</v>
      </c>
      <c r="C274" s="27" t="s">
        <v>1053</v>
      </c>
      <c r="D274" s="59" t="s">
        <v>607</v>
      </c>
      <c r="E274" s="19" t="s">
        <v>10</v>
      </c>
      <c r="F274" s="88"/>
      <c r="P274" s="120"/>
      <c r="Q274" s="120"/>
      <c r="R274" s="120"/>
      <c r="S274" s="120"/>
      <c r="T274" s="120"/>
      <c r="U274" s="120"/>
      <c r="AF274" s="21">
        <v>33.6</v>
      </c>
      <c r="AK274" s="120"/>
      <c r="AL274" s="120"/>
      <c r="AM274" s="120"/>
      <c r="AN274" s="120"/>
      <c r="AO274" s="120"/>
      <c r="AQ274" s="204"/>
      <c r="AR274" s="139">
        <v>16.47</v>
      </c>
      <c r="AS274" s="142">
        <f t="shared" si="1"/>
        <v>33.6</v>
      </c>
      <c r="AT274" s="7">
        <f>LARGE(F274:AR274,2)</f>
        <v>16.47</v>
      </c>
      <c r="AU274" s="7"/>
      <c r="AV274" s="8">
        <f t="shared" si="0"/>
        <v>16.69</v>
      </c>
      <c r="AW274" s="39">
        <f t="shared" si="2"/>
        <v>2</v>
      </c>
    </row>
    <row r="275" spans="1:49" s="1" customFormat="1" ht="12.75">
      <c r="A275" s="9"/>
      <c r="B275" s="41" t="s">
        <v>442</v>
      </c>
      <c r="C275" s="37" t="s">
        <v>1027</v>
      </c>
      <c r="D275" s="67" t="s">
        <v>1028</v>
      </c>
      <c r="E275" s="22" t="s">
        <v>63</v>
      </c>
      <c r="F275" s="90"/>
      <c r="P275" s="119"/>
      <c r="Q275" s="119"/>
      <c r="R275" s="119"/>
      <c r="S275" s="119"/>
      <c r="T275" s="119"/>
      <c r="U275" s="119"/>
      <c r="AA275" s="1">
        <v>49.8</v>
      </c>
      <c r="AK275" s="119"/>
      <c r="AL275" s="119"/>
      <c r="AM275" s="119"/>
      <c r="AN275" s="119"/>
      <c r="AO275" s="119"/>
      <c r="AQ275" s="202"/>
      <c r="AR275" s="74"/>
      <c r="AS275" s="142">
        <f t="shared" si="1"/>
        <v>49.8</v>
      </c>
      <c r="AT275" s="7"/>
      <c r="AU275" s="7"/>
      <c r="AV275" s="8">
        <f t="shared" si="0"/>
        <v>16.599999999999998</v>
      </c>
      <c r="AW275" s="39">
        <f t="shared" si="2"/>
        <v>1</v>
      </c>
    </row>
    <row r="276" spans="1:49" s="1" customFormat="1" ht="12.75">
      <c r="A276" s="9"/>
      <c r="B276" s="26" t="s">
        <v>442</v>
      </c>
      <c r="C276" s="27" t="s">
        <v>431</v>
      </c>
      <c r="D276" s="59" t="s">
        <v>21</v>
      </c>
      <c r="E276" s="19" t="s">
        <v>10</v>
      </c>
      <c r="F276" s="88"/>
      <c r="H276" s="1">
        <v>49.78</v>
      </c>
      <c r="P276" s="119"/>
      <c r="Q276" s="119"/>
      <c r="R276" s="119"/>
      <c r="S276" s="119"/>
      <c r="T276" s="119"/>
      <c r="U276" s="119"/>
      <c r="AK276" s="119"/>
      <c r="AL276" s="119"/>
      <c r="AM276" s="119"/>
      <c r="AN276" s="119"/>
      <c r="AO276" s="119"/>
      <c r="AQ276" s="202"/>
      <c r="AR276" s="74"/>
      <c r="AS276" s="142">
        <f t="shared" si="1"/>
        <v>49.78</v>
      </c>
      <c r="AT276" s="7"/>
      <c r="AU276" s="7"/>
      <c r="AV276" s="8">
        <f t="shared" si="0"/>
        <v>16.593333333333334</v>
      </c>
      <c r="AW276" s="39">
        <f t="shared" si="2"/>
        <v>1</v>
      </c>
    </row>
    <row r="277" spans="1:49" s="1" customFormat="1" ht="12.75">
      <c r="A277" s="9">
        <v>150</v>
      </c>
      <c r="B277" s="26" t="s">
        <v>442</v>
      </c>
      <c r="C277" s="27" t="s">
        <v>712</v>
      </c>
      <c r="D277" s="59" t="s">
        <v>1060</v>
      </c>
      <c r="E277" s="19" t="s">
        <v>10</v>
      </c>
      <c r="F277" s="88"/>
      <c r="P277" s="119"/>
      <c r="Q277" s="119"/>
      <c r="R277" s="119"/>
      <c r="S277" s="119"/>
      <c r="T277" s="119"/>
      <c r="U277" s="119"/>
      <c r="AG277" s="1">
        <v>16.8</v>
      </c>
      <c r="AK277" s="119"/>
      <c r="AL277" s="119"/>
      <c r="AM277" s="119">
        <v>15.49</v>
      </c>
      <c r="AN277" s="119"/>
      <c r="AO277" s="119"/>
      <c r="AQ277" s="202"/>
      <c r="AR277" s="74">
        <v>16.89</v>
      </c>
      <c r="AS277" s="142">
        <f t="shared" si="1"/>
        <v>16.89</v>
      </c>
      <c r="AT277" s="7">
        <f>LARGE(F277:AR277,2)</f>
        <v>16.8</v>
      </c>
      <c r="AU277" s="7">
        <f>LARGE(F277:AR277,3)</f>
        <v>15.49</v>
      </c>
      <c r="AV277" s="8">
        <f t="shared" si="0"/>
        <v>16.393333333333334</v>
      </c>
      <c r="AW277" s="39">
        <f t="shared" si="2"/>
        <v>3</v>
      </c>
    </row>
    <row r="278" spans="1:49" s="1" customFormat="1" ht="12.75">
      <c r="A278" s="9"/>
      <c r="B278" s="26" t="s">
        <v>442</v>
      </c>
      <c r="C278" s="27" t="s">
        <v>708</v>
      </c>
      <c r="D278" s="59" t="s">
        <v>595</v>
      </c>
      <c r="E278" s="19" t="s">
        <v>15</v>
      </c>
      <c r="F278" s="88"/>
      <c r="P278" s="119"/>
      <c r="Q278" s="119"/>
      <c r="R278" s="119"/>
      <c r="S278" s="119"/>
      <c r="T278" s="119"/>
      <c r="U278" s="119"/>
      <c r="AJ278" s="1">
        <v>49.16</v>
      </c>
      <c r="AK278" s="119"/>
      <c r="AL278" s="119"/>
      <c r="AM278" s="119"/>
      <c r="AN278" s="119"/>
      <c r="AO278" s="119"/>
      <c r="AQ278" s="202"/>
      <c r="AR278" s="74"/>
      <c r="AS278" s="142">
        <f t="shared" si="1"/>
        <v>49.16</v>
      </c>
      <c r="AT278" s="7"/>
      <c r="AU278" s="7"/>
      <c r="AV278" s="8">
        <f t="shared" si="0"/>
        <v>16.386666666666667</v>
      </c>
      <c r="AW278" s="39">
        <f t="shared" si="2"/>
        <v>1</v>
      </c>
    </row>
    <row r="279" spans="1:49" s="1" customFormat="1" ht="12.75">
      <c r="A279" s="9"/>
      <c r="B279" s="41" t="s">
        <v>442</v>
      </c>
      <c r="C279" s="27" t="s">
        <v>1108</v>
      </c>
      <c r="D279" s="59" t="s">
        <v>1106</v>
      </c>
      <c r="E279" s="19" t="s">
        <v>15</v>
      </c>
      <c r="F279" s="88"/>
      <c r="P279" s="119"/>
      <c r="Q279" s="119"/>
      <c r="R279" s="119"/>
      <c r="S279" s="119"/>
      <c r="T279" s="119"/>
      <c r="U279" s="119"/>
      <c r="AJ279" s="1">
        <v>49.11</v>
      </c>
      <c r="AK279" s="119"/>
      <c r="AL279" s="119"/>
      <c r="AM279" s="119"/>
      <c r="AN279" s="119"/>
      <c r="AO279" s="119"/>
      <c r="AQ279" s="202"/>
      <c r="AR279" s="74"/>
      <c r="AS279" s="142">
        <f t="shared" si="1"/>
        <v>49.11</v>
      </c>
      <c r="AT279" s="7"/>
      <c r="AU279" s="7"/>
      <c r="AV279" s="8">
        <f t="shared" si="0"/>
        <v>16.37</v>
      </c>
      <c r="AW279" s="39">
        <f t="shared" si="2"/>
        <v>1</v>
      </c>
    </row>
    <row r="280" spans="1:49" s="1" customFormat="1" ht="12.75">
      <c r="A280" s="9">
        <v>151</v>
      </c>
      <c r="B280" s="26" t="s">
        <v>442</v>
      </c>
      <c r="C280" s="27" t="s">
        <v>16</v>
      </c>
      <c r="D280" s="59" t="s">
        <v>55</v>
      </c>
      <c r="E280" s="19" t="s">
        <v>10</v>
      </c>
      <c r="F280" s="88">
        <v>16.24</v>
      </c>
      <c r="G280" s="1">
        <v>14.93</v>
      </c>
      <c r="I280" s="1">
        <v>8.53</v>
      </c>
      <c r="O280" s="1">
        <v>15.11</v>
      </c>
      <c r="P280" s="119"/>
      <c r="Q280" s="119">
        <v>13.67</v>
      </c>
      <c r="R280" s="119"/>
      <c r="S280" s="119"/>
      <c r="T280" s="119"/>
      <c r="U280" s="119"/>
      <c r="AG280" s="1">
        <v>12.8</v>
      </c>
      <c r="AH280" s="1">
        <v>17.42</v>
      </c>
      <c r="AK280" s="119"/>
      <c r="AL280" s="119"/>
      <c r="AM280" s="119"/>
      <c r="AN280" s="119"/>
      <c r="AO280" s="119"/>
      <c r="AQ280" s="202"/>
      <c r="AR280" s="74">
        <v>6.13</v>
      </c>
      <c r="AS280" s="142">
        <f t="shared" si="1"/>
        <v>17.42</v>
      </c>
      <c r="AT280" s="7">
        <f>LARGE(F280:AR280,2)</f>
        <v>16.24</v>
      </c>
      <c r="AU280" s="7">
        <f>LARGE(F280:AR280,3)</f>
        <v>15.11</v>
      </c>
      <c r="AV280" s="8">
        <f t="shared" si="0"/>
        <v>16.256666666666664</v>
      </c>
      <c r="AW280" s="39">
        <f t="shared" si="2"/>
        <v>8</v>
      </c>
    </row>
    <row r="281" spans="1:49" s="1" customFormat="1" ht="12.75">
      <c r="A281" s="9"/>
      <c r="B281" s="26" t="s">
        <v>442</v>
      </c>
      <c r="C281" s="27" t="s">
        <v>293</v>
      </c>
      <c r="D281" s="59" t="s">
        <v>111</v>
      </c>
      <c r="E281" s="19" t="s">
        <v>10</v>
      </c>
      <c r="F281" s="88"/>
      <c r="N281" s="1">
        <v>48.53</v>
      </c>
      <c r="P281" s="119"/>
      <c r="Q281" s="119"/>
      <c r="R281" s="119"/>
      <c r="S281" s="119"/>
      <c r="T281" s="119"/>
      <c r="U281" s="119"/>
      <c r="AK281" s="119"/>
      <c r="AL281" s="119"/>
      <c r="AM281" s="119"/>
      <c r="AN281" s="119"/>
      <c r="AO281" s="119"/>
      <c r="AQ281" s="202"/>
      <c r="AR281" s="74"/>
      <c r="AS281" s="142">
        <f t="shared" si="1"/>
        <v>48.53</v>
      </c>
      <c r="AT281" s="7"/>
      <c r="AU281" s="7"/>
      <c r="AV281" s="8">
        <f t="shared" si="0"/>
        <v>16.176666666666666</v>
      </c>
      <c r="AW281" s="39">
        <f t="shared" si="2"/>
        <v>1</v>
      </c>
    </row>
    <row r="282" spans="1:49" s="245" customFormat="1" ht="12.75">
      <c r="A282" s="232"/>
      <c r="B282" s="143" t="s">
        <v>442</v>
      </c>
      <c r="C282" s="38" t="s">
        <v>709</v>
      </c>
      <c r="D282" s="70" t="s">
        <v>228</v>
      </c>
      <c r="E282" s="208" t="s">
        <v>15</v>
      </c>
      <c r="F282" s="209"/>
      <c r="P282" s="246"/>
      <c r="Q282" s="246"/>
      <c r="R282" s="246"/>
      <c r="S282" s="246"/>
      <c r="T282" s="246"/>
      <c r="U282" s="246"/>
      <c r="X282" s="245">
        <v>48.33</v>
      </c>
      <c r="AK282" s="246"/>
      <c r="AL282" s="246"/>
      <c r="AM282" s="246"/>
      <c r="AN282" s="246"/>
      <c r="AO282" s="246"/>
      <c r="AQ282" s="247"/>
      <c r="AR282" s="248"/>
      <c r="AS282" s="186">
        <f t="shared" si="1"/>
        <v>48.33</v>
      </c>
      <c r="AT282" s="187"/>
      <c r="AU282" s="187"/>
      <c r="AV282" s="188">
        <f t="shared" si="0"/>
        <v>16.11</v>
      </c>
      <c r="AW282" s="39">
        <f t="shared" si="2"/>
        <v>1</v>
      </c>
    </row>
    <row r="283" spans="1:49" s="1" customFormat="1" ht="12.75">
      <c r="A283" s="9"/>
      <c r="B283" s="26" t="s">
        <v>442</v>
      </c>
      <c r="C283" s="27" t="s">
        <v>512</v>
      </c>
      <c r="D283" s="59" t="s">
        <v>151</v>
      </c>
      <c r="E283" s="19" t="s">
        <v>15</v>
      </c>
      <c r="F283" s="88"/>
      <c r="P283" s="119"/>
      <c r="Q283" s="119"/>
      <c r="R283" s="119"/>
      <c r="S283" s="119"/>
      <c r="T283" s="119"/>
      <c r="U283" s="119"/>
      <c r="X283" s="1">
        <v>48</v>
      </c>
      <c r="AK283" s="119"/>
      <c r="AL283" s="119"/>
      <c r="AM283" s="119"/>
      <c r="AN283" s="119"/>
      <c r="AO283" s="119"/>
      <c r="AQ283" s="202"/>
      <c r="AR283" s="74"/>
      <c r="AS283" s="142">
        <f t="shared" si="1"/>
        <v>48</v>
      </c>
      <c r="AT283" s="7"/>
      <c r="AU283" s="7"/>
      <c r="AV283" s="8">
        <f t="shared" si="0"/>
        <v>16</v>
      </c>
      <c r="AW283" s="151">
        <f t="shared" si="2"/>
        <v>1</v>
      </c>
    </row>
    <row r="284" spans="1:49" s="1" customFormat="1" ht="12.75">
      <c r="A284" s="9"/>
      <c r="B284" s="26" t="s">
        <v>442</v>
      </c>
      <c r="C284" s="27" t="s">
        <v>1029</v>
      </c>
      <c r="D284" s="59" t="s">
        <v>1030</v>
      </c>
      <c r="E284" s="19" t="s">
        <v>63</v>
      </c>
      <c r="F284" s="88"/>
      <c r="P284" s="119"/>
      <c r="Q284" s="119"/>
      <c r="R284" s="119"/>
      <c r="S284" s="119"/>
      <c r="T284" s="119"/>
      <c r="U284" s="119"/>
      <c r="AA284" s="1">
        <v>47.4</v>
      </c>
      <c r="AK284" s="119"/>
      <c r="AL284" s="119"/>
      <c r="AM284" s="119"/>
      <c r="AN284" s="119"/>
      <c r="AO284" s="119"/>
      <c r="AQ284" s="202"/>
      <c r="AR284" s="74"/>
      <c r="AS284" s="142">
        <f t="shared" si="1"/>
        <v>47.4</v>
      </c>
      <c r="AT284" s="7"/>
      <c r="AU284" s="7"/>
      <c r="AV284" s="8">
        <f t="shared" si="0"/>
        <v>15.799999999999999</v>
      </c>
      <c r="AW284" s="39">
        <f t="shared" si="2"/>
        <v>1</v>
      </c>
    </row>
    <row r="285" spans="1:49" s="1" customFormat="1" ht="12.75">
      <c r="A285" s="9"/>
      <c r="B285" s="26" t="s">
        <v>442</v>
      </c>
      <c r="C285" s="27" t="s">
        <v>410</v>
      </c>
      <c r="D285" s="59" t="s">
        <v>674</v>
      </c>
      <c r="E285" s="19" t="s">
        <v>38</v>
      </c>
      <c r="F285" s="88"/>
      <c r="P285" s="119"/>
      <c r="Q285" s="119"/>
      <c r="R285" s="119"/>
      <c r="S285" s="119"/>
      <c r="T285" s="119"/>
      <c r="U285" s="119"/>
      <c r="W285" s="1">
        <v>47.29</v>
      </c>
      <c r="AK285" s="119"/>
      <c r="AL285" s="119"/>
      <c r="AM285" s="119"/>
      <c r="AN285" s="119"/>
      <c r="AO285" s="119"/>
      <c r="AQ285" s="202"/>
      <c r="AR285" s="74"/>
      <c r="AS285" s="142">
        <f t="shared" si="1"/>
        <v>47.29</v>
      </c>
      <c r="AT285" s="7"/>
      <c r="AU285" s="7"/>
      <c r="AV285" s="8">
        <f t="shared" si="0"/>
        <v>15.763333333333334</v>
      </c>
      <c r="AW285" s="39">
        <f t="shared" si="2"/>
        <v>1</v>
      </c>
    </row>
    <row r="286" spans="1:49" s="1" customFormat="1" ht="12.75">
      <c r="A286" s="9"/>
      <c r="B286" s="26" t="s">
        <v>442</v>
      </c>
      <c r="C286" s="27" t="s">
        <v>141</v>
      </c>
      <c r="D286" s="59" t="s">
        <v>418</v>
      </c>
      <c r="E286" s="19" t="s">
        <v>25</v>
      </c>
      <c r="F286" s="88"/>
      <c r="P286" s="119"/>
      <c r="Q286" s="119"/>
      <c r="R286" s="119"/>
      <c r="S286" s="119"/>
      <c r="T286" s="119"/>
      <c r="U286" s="119"/>
      <c r="AJ286" s="1">
        <v>46.8</v>
      </c>
      <c r="AK286" s="119"/>
      <c r="AL286" s="119"/>
      <c r="AM286" s="119"/>
      <c r="AN286" s="119"/>
      <c r="AO286" s="119"/>
      <c r="AQ286" s="202"/>
      <c r="AR286" s="74"/>
      <c r="AS286" s="142">
        <f t="shared" si="1"/>
        <v>46.8</v>
      </c>
      <c r="AT286" s="7"/>
      <c r="AU286" s="7"/>
      <c r="AV286" s="8">
        <f t="shared" si="0"/>
        <v>15.6</v>
      </c>
      <c r="AW286" s="39">
        <f t="shared" si="2"/>
        <v>1</v>
      </c>
    </row>
    <row r="287" spans="1:49" s="1" customFormat="1" ht="12.75">
      <c r="A287" s="9">
        <v>152</v>
      </c>
      <c r="B287" s="26" t="s">
        <v>442</v>
      </c>
      <c r="C287" s="27" t="s">
        <v>391</v>
      </c>
      <c r="D287" s="59" t="s">
        <v>570</v>
      </c>
      <c r="E287" s="19" t="s">
        <v>10</v>
      </c>
      <c r="F287" s="88"/>
      <c r="G287" s="1">
        <v>15.2</v>
      </c>
      <c r="P287" s="119"/>
      <c r="Q287" s="119"/>
      <c r="R287" s="119"/>
      <c r="S287" s="119"/>
      <c r="T287" s="119"/>
      <c r="U287" s="119"/>
      <c r="AB287" s="1">
        <v>10.11</v>
      </c>
      <c r="AK287" s="119"/>
      <c r="AL287" s="119">
        <v>21.47</v>
      </c>
      <c r="AM287" s="119"/>
      <c r="AN287" s="119"/>
      <c r="AO287" s="119"/>
      <c r="AQ287" s="202"/>
      <c r="AR287" s="74"/>
      <c r="AS287" s="142">
        <f t="shared" si="1"/>
        <v>21.47</v>
      </c>
      <c r="AT287" s="7">
        <f>LARGE(F287:AR287,2)</f>
        <v>15.2</v>
      </c>
      <c r="AU287" s="7">
        <f>LARGE(F287:AR287,3)</f>
        <v>10.11</v>
      </c>
      <c r="AV287" s="8">
        <f t="shared" si="0"/>
        <v>15.593333333333334</v>
      </c>
      <c r="AW287" s="39">
        <f t="shared" si="2"/>
        <v>3</v>
      </c>
    </row>
    <row r="288" spans="1:49" s="1" customFormat="1" ht="12.75">
      <c r="A288" s="9"/>
      <c r="B288" s="26" t="s">
        <v>442</v>
      </c>
      <c r="C288" s="27" t="s">
        <v>312</v>
      </c>
      <c r="D288" s="59" t="s">
        <v>202</v>
      </c>
      <c r="E288" s="19" t="s">
        <v>15</v>
      </c>
      <c r="F288" s="88"/>
      <c r="P288" s="119"/>
      <c r="Q288" s="119"/>
      <c r="R288" s="119"/>
      <c r="S288" s="119"/>
      <c r="T288" s="119"/>
      <c r="U288" s="119"/>
      <c r="X288" s="1">
        <v>46.2</v>
      </c>
      <c r="AK288" s="119"/>
      <c r="AL288" s="119"/>
      <c r="AM288" s="119"/>
      <c r="AN288" s="119"/>
      <c r="AO288" s="119"/>
      <c r="AQ288" s="202"/>
      <c r="AR288" s="74"/>
      <c r="AS288" s="142">
        <f t="shared" si="1"/>
        <v>46.2</v>
      </c>
      <c r="AT288" s="7"/>
      <c r="AU288" s="7"/>
      <c r="AV288" s="8">
        <f t="shared" si="0"/>
        <v>15.4</v>
      </c>
      <c r="AW288" s="39">
        <f t="shared" si="2"/>
        <v>1</v>
      </c>
    </row>
    <row r="289" spans="1:49" s="21" customFormat="1" ht="12.75">
      <c r="A289" s="9"/>
      <c r="B289" s="26" t="s">
        <v>442</v>
      </c>
      <c r="C289" s="27" t="s">
        <v>1081</v>
      </c>
      <c r="D289" s="59" t="s">
        <v>261</v>
      </c>
      <c r="E289" s="19" t="s">
        <v>25</v>
      </c>
      <c r="F289" s="88"/>
      <c r="P289" s="120"/>
      <c r="Q289" s="120"/>
      <c r="R289" s="120"/>
      <c r="S289" s="120"/>
      <c r="T289" s="120"/>
      <c r="U289" s="120"/>
      <c r="AI289" s="21">
        <v>46.11</v>
      </c>
      <c r="AK289" s="120"/>
      <c r="AL289" s="120"/>
      <c r="AM289" s="120"/>
      <c r="AN289" s="120"/>
      <c r="AO289" s="120"/>
      <c r="AQ289" s="204"/>
      <c r="AR289" s="139"/>
      <c r="AS289" s="142">
        <f t="shared" si="1"/>
        <v>46.11</v>
      </c>
      <c r="AT289" s="7"/>
      <c r="AU289" s="7"/>
      <c r="AV289" s="8">
        <f t="shared" si="0"/>
        <v>15.37</v>
      </c>
      <c r="AW289" s="39">
        <f t="shared" si="2"/>
        <v>1</v>
      </c>
    </row>
    <row r="290" spans="1:49" s="1" customFormat="1" ht="12.75">
      <c r="A290" s="9"/>
      <c r="B290" s="26" t="s">
        <v>442</v>
      </c>
      <c r="C290" s="27" t="s">
        <v>143</v>
      </c>
      <c r="D290" s="59" t="s">
        <v>55</v>
      </c>
      <c r="E290" s="19" t="s">
        <v>15</v>
      </c>
      <c r="F290" s="88"/>
      <c r="P290" s="119"/>
      <c r="Q290" s="119"/>
      <c r="R290" s="119"/>
      <c r="S290" s="119"/>
      <c r="T290" s="119"/>
      <c r="U290" s="119"/>
      <c r="X290" s="1">
        <v>19.84</v>
      </c>
      <c r="AK290" s="119">
        <v>25.91</v>
      </c>
      <c r="AL290" s="119"/>
      <c r="AM290" s="119"/>
      <c r="AN290" s="119"/>
      <c r="AO290" s="119"/>
      <c r="AQ290" s="202"/>
      <c r="AR290" s="74"/>
      <c r="AS290" s="142">
        <f t="shared" si="1"/>
        <v>25.91</v>
      </c>
      <c r="AT290" s="7">
        <f>LARGE(F290:AR290,2)</f>
        <v>19.84</v>
      </c>
      <c r="AU290" s="7"/>
      <c r="AV290" s="8">
        <f t="shared" si="0"/>
        <v>15.25</v>
      </c>
      <c r="AW290" s="39">
        <f t="shared" si="2"/>
        <v>2</v>
      </c>
    </row>
    <row r="291" spans="1:49" s="1" customFormat="1" ht="12.75">
      <c r="A291" s="9"/>
      <c r="B291" s="26" t="s">
        <v>442</v>
      </c>
      <c r="C291" s="27" t="s">
        <v>250</v>
      </c>
      <c r="D291" s="59" t="s">
        <v>261</v>
      </c>
      <c r="E291" s="19" t="s">
        <v>25</v>
      </c>
      <c r="F291" s="88"/>
      <c r="P291" s="119"/>
      <c r="Q291" s="119"/>
      <c r="R291" s="119"/>
      <c r="S291" s="119"/>
      <c r="T291" s="119"/>
      <c r="U291" s="119"/>
      <c r="AA291" s="1">
        <v>16</v>
      </c>
      <c r="AI291" s="1">
        <v>29.64</v>
      </c>
      <c r="AK291" s="119"/>
      <c r="AL291" s="119"/>
      <c r="AM291" s="119"/>
      <c r="AN291" s="119"/>
      <c r="AO291" s="119"/>
      <c r="AQ291" s="202"/>
      <c r="AR291" s="74"/>
      <c r="AS291" s="142">
        <f t="shared" si="1"/>
        <v>29.64</v>
      </c>
      <c r="AT291" s="7">
        <f>LARGE(F291:AR291,2)</f>
        <v>16</v>
      </c>
      <c r="AU291" s="7"/>
      <c r="AV291" s="8">
        <f t="shared" si="0"/>
        <v>15.213333333333333</v>
      </c>
      <c r="AW291" s="39">
        <f t="shared" si="2"/>
        <v>2</v>
      </c>
    </row>
    <row r="292" spans="1:49" s="1" customFormat="1" ht="12.75">
      <c r="A292" s="9"/>
      <c r="B292" s="26" t="s">
        <v>442</v>
      </c>
      <c r="C292" s="27" t="s">
        <v>894</v>
      </c>
      <c r="D292" s="59" t="s">
        <v>1020</v>
      </c>
      <c r="E292" s="19" t="s">
        <v>38</v>
      </c>
      <c r="F292" s="88"/>
      <c r="P292" s="119"/>
      <c r="Q292" s="119"/>
      <c r="R292" s="119"/>
      <c r="S292" s="119"/>
      <c r="T292" s="119"/>
      <c r="U292" s="119"/>
      <c r="AC292" s="1">
        <v>45.6</v>
      </c>
      <c r="AK292" s="119"/>
      <c r="AL292" s="119"/>
      <c r="AM292" s="119"/>
      <c r="AN292" s="119"/>
      <c r="AO292" s="119"/>
      <c r="AQ292" s="202"/>
      <c r="AR292" s="74"/>
      <c r="AS292" s="142">
        <f t="shared" si="1"/>
        <v>45.6</v>
      </c>
      <c r="AT292" s="7"/>
      <c r="AU292" s="7"/>
      <c r="AV292" s="8">
        <f t="shared" si="0"/>
        <v>15.200000000000001</v>
      </c>
      <c r="AW292" s="39">
        <f t="shared" si="2"/>
        <v>1</v>
      </c>
    </row>
    <row r="293" spans="1:49" s="1" customFormat="1" ht="12.75">
      <c r="A293" s="9"/>
      <c r="B293" s="26" t="s">
        <v>442</v>
      </c>
      <c r="C293" s="27" t="s">
        <v>183</v>
      </c>
      <c r="D293" s="59" t="s">
        <v>152</v>
      </c>
      <c r="E293" s="19" t="s">
        <v>38</v>
      </c>
      <c r="F293" s="88"/>
      <c r="P293" s="119"/>
      <c r="Q293" s="119"/>
      <c r="R293" s="119"/>
      <c r="S293" s="119"/>
      <c r="T293" s="119"/>
      <c r="U293" s="119"/>
      <c r="W293" s="1">
        <v>45.42</v>
      </c>
      <c r="AK293" s="119"/>
      <c r="AL293" s="119"/>
      <c r="AM293" s="119"/>
      <c r="AN293" s="119"/>
      <c r="AO293" s="119"/>
      <c r="AQ293" s="202"/>
      <c r="AR293" s="74"/>
      <c r="AS293" s="142">
        <f t="shared" si="1"/>
        <v>45.42</v>
      </c>
      <c r="AT293" s="7"/>
      <c r="AU293" s="7"/>
      <c r="AV293" s="8">
        <f t="shared" si="0"/>
        <v>15.14</v>
      </c>
      <c r="AW293" s="39">
        <f t="shared" si="2"/>
        <v>1</v>
      </c>
    </row>
    <row r="294" spans="1:49" s="1" customFormat="1" ht="12.75">
      <c r="A294" s="9"/>
      <c r="B294" s="26" t="s">
        <v>442</v>
      </c>
      <c r="C294" s="27" t="s">
        <v>992</v>
      </c>
      <c r="D294" s="59" t="s">
        <v>372</v>
      </c>
      <c r="E294" s="19" t="s">
        <v>993</v>
      </c>
      <c r="F294" s="88"/>
      <c r="P294" s="119"/>
      <c r="Q294" s="119"/>
      <c r="R294" s="119"/>
      <c r="S294" s="119"/>
      <c r="T294" s="119"/>
      <c r="U294" s="119"/>
      <c r="X294" s="1">
        <v>45</v>
      </c>
      <c r="AK294" s="119"/>
      <c r="AL294" s="119"/>
      <c r="AM294" s="119"/>
      <c r="AN294" s="119"/>
      <c r="AO294" s="119"/>
      <c r="AQ294" s="202"/>
      <c r="AR294" s="74"/>
      <c r="AS294" s="142">
        <f t="shared" si="1"/>
        <v>45</v>
      </c>
      <c r="AT294" s="7"/>
      <c r="AU294" s="7"/>
      <c r="AV294" s="8">
        <f t="shared" si="0"/>
        <v>15</v>
      </c>
      <c r="AW294" s="39">
        <f t="shared" si="2"/>
        <v>1</v>
      </c>
    </row>
    <row r="295" spans="1:49" s="1" customFormat="1" ht="12.75">
      <c r="A295" s="9"/>
      <c r="B295" s="26" t="s">
        <v>442</v>
      </c>
      <c r="C295" s="27" t="s">
        <v>602</v>
      </c>
      <c r="D295" s="59" t="s">
        <v>94</v>
      </c>
      <c r="E295" s="19" t="s">
        <v>38</v>
      </c>
      <c r="F295" s="88"/>
      <c r="M295" s="1">
        <v>23.56</v>
      </c>
      <c r="P295" s="119"/>
      <c r="Q295" s="119"/>
      <c r="R295" s="119"/>
      <c r="S295" s="119"/>
      <c r="T295" s="119"/>
      <c r="U295" s="119"/>
      <c r="AK295" s="119"/>
      <c r="AL295" s="119"/>
      <c r="AM295" s="119"/>
      <c r="AN295" s="119"/>
      <c r="AO295" s="119">
        <v>21.2</v>
      </c>
      <c r="AQ295" s="202"/>
      <c r="AR295" s="74"/>
      <c r="AS295" s="142">
        <f t="shared" si="1"/>
        <v>23.56</v>
      </c>
      <c r="AT295" s="7">
        <f>LARGE(F295:AR295,2)</f>
        <v>21.2</v>
      </c>
      <c r="AU295" s="7"/>
      <c r="AV295" s="8">
        <f t="shared" si="0"/>
        <v>14.92</v>
      </c>
      <c r="AW295" s="39">
        <f t="shared" si="2"/>
        <v>2</v>
      </c>
    </row>
    <row r="296" spans="1:49" s="1" customFormat="1" ht="12.75">
      <c r="A296" s="9"/>
      <c r="B296" s="26" t="s">
        <v>442</v>
      </c>
      <c r="C296" s="27" t="s">
        <v>1111</v>
      </c>
      <c r="D296" s="59" t="s">
        <v>93</v>
      </c>
      <c r="E296" s="19" t="s">
        <v>15</v>
      </c>
      <c r="F296" s="88"/>
      <c r="P296" s="119"/>
      <c r="Q296" s="119"/>
      <c r="R296" s="119"/>
      <c r="S296" s="119"/>
      <c r="T296" s="119"/>
      <c r="U296" s="119"/>
      <c r="AJ296" s="1">
        <v>44.44</v>
      </c>
      <c r="AK296" s="119"/>
      <c r="AL296" s="119"/>
      <c r="AM296" s="119"/>
      <c r="AN296" s="119"/>
      <c r="AO296" s="119"/>
      <c r="AQ296" s="202"/>
      <c r="AR296" s="74"/>
      <c r="AS296" s="142">
        <f t="shared" si="1"/>
        <v>44.44</v>
      </c>
      <c r="AT296" s="7"/>
      <c r="AU296" s="7"/>
      <c r="AV296" s="8">
        <f t="shared" si="0"/>
        <v>14.813333333333333</v>
      </c>
      <c r="AW296" s="39">
        <f t="shared" si="2"/>
        <v>1</v>
      </c>
    </row>
    <row r="297" spans="1:49" s="21" customFormat="1" ht="12.75">
      <c r="A297" s="9"/>
      <c r="B297" s="26" t="s">
        <v>442</v>
      </c>
      <c r="C297" s="27" t="s">
        <v>41</v>
      </c>
      <c r="D297" s="59" t="s">
        <v>493</v>
      </c>
      <c r="E297" s="19" t="s">
        <v>10</v>
      </c>
      <c r="F297" s="88"/>
      <c r="K297" s="21">
        <v>28.36</v>
      </c>
      <c r="P297" s="120"/>
      <c r="Q297" s="120"/>
      <c r="R297" s="120"/>
      <c r="S297" s="120"/>
      <c r="T297" s="120"/>
      <c r="U297" s="120"/>
      <c r="AG297" s="21">
        <v>16</v>
      </c>
      <c r="AK297" s="120"/>
      <c r="AL297" s="120"/>
      <c r="AM297" s="120"/>
      <c r="AN297" s="120"/>
      <c r="AO297" s="120"/>
      <c r="AQ297" s="204"/>
      <c r="AR297" s="139"/>
      <c r="AS297" s="142">
        <f t="shared" si="1"/>
        <v>28.36</v>
      </c>
      <c r="AT297" s="7">
        <f>LARGE(F297:AR297,2)</f>
        <v>16</v>
      </c>
      <c r="AU297" s="7"/>
      <c r="AV297" s="8">
        <f t="shared" si="0"/>
        <v>14.786666666666667</v>
      </c>
      <c r="AW297" s="39">
        <f t="shared" si="2"/>
        <v>2</v>
      </c>
    </row>
    <row r="298" spans="1:49" s="1" customFormat="1" ht="12.75">
      <c r="A298" s="9"/>
      <c r="B298" s="26" t="s">
        <v>442</v>
      </c>
      <c r="C298" s="27" t="s">
        <v>1078</v>
      </c>
      <c r="D298" s="59" t="s">
        <v>123</v>
      </c>
      <c r="E298" s="126"/>
      <c r="F298" s="88"/>
      <c r="P298" s="119"/>
      <c r="Q298" s="119"/>
      <c r="R298" s="119"/>
      <c r="S298" s="119"/>
      <c r="T298" s="119"/>
      <c r="U298" s="119"/>
      <c r="AI298" s="125">
        <v>43.89</v>
      </c>
      <c r="AK298" s="119"/>
      <c r="AL298" s="119"/>
      <c r="AM298" s="119"/>
      <c r="AN298" s="119"/>
      <c r="AO298" s="119"/>
      <c r="AQ298" s="202"/>
      <c r="AR298" s="74"/>
      <c r="AS298" s="142">
        <f t="shared" si="1"/>
        <v>43.89</v>
      </c>
      <c r="AT298" s="7"/>
      <c r="AU298" s="7"/>
      <c r="AV298" s="8">
        <f t="shared" si="0"/>
        <v>14.63</v>
      </c>
      <c r="AW298" s="39">
        <f t="shared" si="2"/>
        <v>1</v>
      </c>
    </row>
    <row r="299" spans="1:49" s="1" customFormat="1" ht="12.75">
      <c r="A299" s="9"/>
      <c r="B299" s="26" t="s">
        <v>442</v>
      </c>
      <c r="C299" s="36" t="s">
        <v>1096</v>
      </c>
      <c r="D299" s="67" t="s">
        <v>653</v>
      </c>
      <c r="E299" s="22" t="s">
        <v>15</v>
      </c>
      <c r="F299" s="90"/>
      <c r="P299" s="119"/>
      <c r="Q299" s="119"/>
      <c r="R299" s="119"/>
      <c r="S299" s="119"/>
      <c r="T299" s="119"/>
      <c r="U299" s="119"/>
      <c r="AK299" s="119"/>
      <c r="AL299" s="119"/>
      <c r="AM299" s="119">
        <v>43.2</v>
      </c>
      <c r="AN299" s="119"/>
      <c r="AO299" s="119"/>
      <c r="AQ299" s="202"/>
      <c r="AR299" s="74"/>
      <c r="AS299" s="142">
        <f t="shared" si="1"/>
        <v>43.2</v>
      </c>
      <c r="AT299" s="7"/>
      <c r="AU299" s="7"/>
      <c r="AV299" s="8">
        <f t="shared" si="0"/>
        <v>14.4</v>
      </c>
      <c r="AW299" s="39">
        <f t="shared" si="2"/>
        <v>1</v>
      </c>
    </row>
    <row r="300" spans="1:49" s="1" customFormat="1" ht="12.75">
      <c r="A300" s="9"/>
      <c r="B300" s="26" t="s">
        <v>442</v>
      </c>
      <c r="C300" s="27" t="s">
        <v>1083</v>
      </c>
      <c r="D300" s="59" t="s">
        <v>1084</v>
      </c>
      <c r="E300" s="19"/>
      <c r="F300" s="88"/>
      <c r="P300" s="119"/>
      <c r="Q300" s="119"/>
      <c r="R300" s="119"/>
      <c r="S300" s="119"/>
      <c r="T300" s="119"/>
      <c r="U300" s="119"/>
      <c r="AI300" s="1">
        <v>42.93</v>
      </c>
      <c r="AK300" s="119"/>
      <c r="AL300" s="119"/>
      <c r="AM300" s="119"/>
      <c r="AN300" s="119"/>
      <c r="AO300" s="119"/>
      <c r="AQ300" s="202"/>
      <c r="AR300" s="74"/>
      <c r="AS300" s="142">
        <f t="shared" si="1"/>
        <v>42.93</v>
      </c>
      <c r="AT300" s="7"/>
      <c r="AU300" s="7"/>
      <c r="AV300" s="8">
        <f t="shared" si="0"/>
        <v>14.31</v>
      </c>
      <c r="AW300" s="39">
        <f t="shared" si="2"/>
        <v>1</v>
      </c>
    </row>
    <row r="301" spans="1:49" s="1" customFormat="1" ht="12.75">
      <c r="A301" s="9"/>
      <c r="B301" s="26" t="s">
        <v>442</v>
      </c>
      <c r="C301" s="27" t="s">
        <v>963</v>
      </c>
      <c r="D301" s="59" t="s">
        <v>644</v>
      </c>
      <c r="E301" s="19" t="s">
        <v>10</v>
      </c>
      <c r="F301" s="88"/>
      <c r="P301" s="119"/>
      <c r="Q301" s="119"/>
      <c r="R301" s="119"/>
      <c r="S301" s="119"/>
      <c r="T301" s="119"/>
      <c r="U301" s="119"/>
      <c r="V301" s="1">
        <v>42.93</v>
      </c>
      <c r="AK301" s="119"/>
      <c r="AL301" s="119"/>
      <c r="AM301" s="119"/>
      <c r="AN301" s="119"/>
      <c r="AO301" s="119"/>
      <c r="AQ301" s="202"/>
      <c r="AR301" s="74"/>
      <c r="AS301" s="142">
        <f t="shared" si="1"/>
        <v>42.93</v>
      </c>
      <c r="AT301" s="7"/>
      <c r="AU301" s="7"/>
      <c r="AV301" s="8">
        <f t="shared" si="0"/>
        <v>14.31</v>
      </c>
      <c r="AW301" s="39">
        <f t="shared" si="2"/>
        <v>1</v>
      </c>
    </row>
    <row r="302" spans="1:49" s="1" customFormat="1" ht="12.75">
      <c r="A302" s="9"/>
      <c r="B302" s="62" t="s">
        <v>442</v>
      </c>
      <c r="C302" s="27" t="s">
        <v>1134</v>
      </c>
      <c r="D302" s="59" t="s">
        <v>1136</v>
      </c>
      <c r="E302" s="19" t="s">
        <v>38</v>
      </c>
      <c r="F302" s="88"/>
      <c r="P302" s="119"/>
      <c r="Q302" s="119"/>
      <c r="R302" s="119"/>
      <c r="S302" s="119"/>
      <c r="T302" s="119"/>
      <c r="U302" s="119"/>
      <c r="AK302" s="119"/>
      <c r="AL302" s="119"/>
      <c r="AM302" s="119"/>
      <c r="AN302" s="119"/>
      <c r="AO302" s="119">
        <v>42.78</v>
      </c>
      <c r="AQ302" s="202"/>
      <c r="AR302" s="74"/>
      <c r="AS302" s="142">
        <f t="shared" si="1"/>
        <v>42.78</v>
      </c>
      <c r="AT302" s="7"/>
      <c r="AU302" s="7"/>
      <c r="AV302" s="8">
        <f t="shared" si="0"/>
        <v>14.26</v>
      </c>
      <c r="AW302" s="39">
        <f t="shared" si="2"/>
        <v>1</v>
      </c>
    </row>
    <row r="303" spans="1:49" s="1" customFormat="1" ht="12.75">
      <c r="A303" s="9"/>
      <c r="B303" s="26" t="s">
        <v>442</v>
      </c>
      <c r="C303" s="27" t="s">
        <v>505</v>
      </c>
      <c r="D303" s="59" t="s">
        <v>121</v>
      </c>
      <c r="E303" s="19" t="s">
        <v>15</v>
      </c>
      <c r="F303" s="88"/>
      <c r="P303" s="119"/>
      <c r="Q303" s="119"/>
      <c r="R303" s="119"/>
      <c r="S303" s="119"/>
      <c r="T303" s="119"/>
      <c r="U303" s="119"/>
      <c r="X303" s="1">
        <v>42.78</v>
      </c>
      <c r="AK303" s="119"/>
      <c r="AL303" s="119"/>
      <c r="AM303" s="119"/>
      <c r="AN303" s="119"/>
      <c r="AO303" s="119"/>
      <c r="AQ303" s="202"/>
      <c r="AR303" s="74"/>
      <c r="AS303" s="142">
        <f t="shared" si="1"/>
        <v>42.78</v>
      </c>
      <c r="AT303" s="7"/>
      <c r="AU303" s="7"/>
      <c r="AV303" s="8">
        <f t="shared" si="0"/>
        <v>14.26</v>
      </c>
      <c r="AW303" s="39">
        <f t="shared" si="2"/>
        <v>1</v>
      </c>
    </row>
    <row r="304" spans="1:49" s="1" customFormat="1" ht="12.75">
      <c r="A304" s="9"/>
      <c r="B304" s="26" t="s">
        <v>442</v>
      </c>
      <c r="C304" s="30" t="s">
        <v>248</v>
      </c>
      <c r="D304" s="59" t="s">
        <v>249</v>
      </c>
      <c r="E304" s="19" t="s">
        <v>15</v>
      </c>
      <c r="F304" s="88"/>
      <c r="J304" s="1">
        <v>42.76</v>
      </c>
      <c r="P304" s="119"/>
      <c r="Q304" s="119"/>
      <c r="R304" s="119"/>
      <c r="S304" s="119"/>
      <c r="T304" s="119"/>
      <c r="U304" s="119"/>
      <c r="AK304" s="119"/>
      <c r="AL304" s="119"/>
      <c r="AM304" s="119"/>
      <c r="AN304" s="119"/>
      <c r="AO304" s="119"/>
      <c r="AQ304" s="202"/>
      <c r="AR304" s="74"/>
      <c r="AS304" s="142">
        <f t="shared" si="1"/>
        <v>42.76</v>
      </c>
      <c r="AT304" s="7"/>
      <c r="AU304" s="7"/>
      <c r="AV304" s="8">
        <f t="shared" si="0"/>
        <v>14.253333333333332</v>
      </c>
      <c r="AW304" s="39">
        <f t="shared" si="2"/>
        <v>1</v>
      </c>
    </row>
    <row r="305" spans="1:49" s="1" customFormat="1" ht="12.75">
      <c r="A305" s="9"/>
      <c r="B305" s="26" t="s">
        <v>442</v>
      </c>
      <c r="C305" s="27" t="s">
        <v>532</v>
      </c>
      <c r="D305" s="59" t="s">
        <v>191</v>
      </c>
      <c r="E305" s="19" t="s">
        <v>15</v>
      </c>
      <c r="F305" s="88"/>
      <c r="P305" s="119"/>
      <c r="Q305" s="119"/>
      <c r="R305" s="119"/>
      <c r="S305" s="119"/>
      <c r="T305" s="119"/>
      <c r="U305" s="119"/>
      <c r="AD305" s="1">
        <v>42.76</v>
      </c>
      <c r="AK305" s="119"/>
      <c r="AL305" s="119"/>
      <c r="AM305" s="119"/>
      <c r="AN305" s="119"/>
      <c r="AO305" s="119"/>
      <c r="AQ305" s="202"/>
      <c r="AR305" s="74"/>
      <c r="AS305" s="142">
        <f t="shared" si="1"/>
        <v>42.76</v>
      </c>
      <c r="AT305" s="7"/>
      <c r="AU305" s="7"/>
      <c r="AV305" s="8">
        <f t="shared" si="0"/>
        <v>14.253333333333332</v>
      </c>
      <c r="AW305" s="39">
        <f t="shared" si="2"/>
        <v>1</v>
      </c>
    </row>
    <row r="306" spans="1:49" s="1" customFormat="1" ht="12.75">
      <c r="A306" s="9"/>
      <c r="B306" s="62" t="s">
        <v>442</v>
      </c>
      <c r="C306" s="27" t="s">
        <v>1089</v>
      </c>
      <c r="D306" s="59" t="s">
        <v>123</v>
      </c>
      <c r="E306" s="28" t="s">
        <v>10</v>
      </c>
      <c r="F306" s="89"/>
      <c r="P306" s="119"/>
      <c r="Q306" s="119"/>
      <c r="R306" s="119"/>
      <c r="S306" s="119"/>
      <c r="T306" s="119"/>
      <c r="U306" s="119"/>
      <c r="AK306" s="119"/>
      <c r="AL306" s="119">
        <v>42.22</v>
      </c>
      <c r="AM306" s="119"/>
      <c r="AN306" s="119"/>
      <c r="AO306" s="119"/>
      <c r="AQ306" s="202"/>
      <c r="AR306" s="74"/>
      <c r="AS306" s="142">
        <f t="shared" si="1"/>
        <v>42.22</v>
      </c>
      <c r="AT306" s="7"/>
      <c r="AU306" s="7"/>
      <c r="AV306" s="8">
        <f t="shared" si="0"/>
        <v>14.073333333333332</v>
      </c>
      <c r="AW306" s="39">
        <f t="shared" si="2"/>
        <v>1</v>
      </c>
    </row>
    <row r="307" spans="1:49" s="1" customFormat="1" ht="12.75">
      <c r="A307" s="9"/>
      <c r="B307" s="26" t="s">
        <v>442</v>
      </c>
      <c r="C307" s="27" t="s">
        <v>818</v>
      </c>
      <c r="D307" s="59" t="s">
        <v>11</v>
      </c>
      <c r="E307" s="19" t="s">
        <v>22</v>
      </c>
      <c r="F307" s="88"/>
      <c r="J307" s="1">
        <v>41.67</v>
      </c>
      <c r="P307" s="119"/>
      <c r="Q307" s="119"/>
      <c r="R307" s="119"/>
      <c r="S307" s="119"/>
      <c r="T307" s="119"/>
      <c r="U307" s="119"/>
      <c r="AK307" s="119"/>
      <c r="AL307" s="119"/>
      <c r="AM307" s="119"/>
      <c r="AN307" s="119"/>
      <c r="AO307" s="119"/>
      <c r="AQ307" s="202"/>
      <c r="AR307" s="74"/>
      <c r="AS307" s="142">
        <f t="shared" si="1"/>
        <v>41.67</v>
      </c>
      <c r="AT307" s="7"/>
      <c r="AU307" s="7"/>
      <c r="AV307" s="8">
        <f t="shared" si="0"/>
        <v>13.89</v>
      </c>
      <c r="AW307" s="39">
        <f t="shared" si="2"/>
        <v>1</v>
      </c>
    </row>
    <row r="308" spans="1:49" s="1" customFormat="1" ht="12.75">
      <c r="A308" s="9"/>
      <c r="B308" s="26" t="s">
        <v>442</v>
      </c>
      <c r="C308" s="27" t="s">
        <v>577</v>
      </c>
      <c r="D308" s="59" t="s">
        <v>650</v>
      </c>
      <c r="E308" s="19" t="s">
        <v>10</v>
      </c>
      <c r="F308" s="88"/>
      <c r="H308" s="1">
        <v>17.76</v>
      </c>
      <c r="P308" s="119"/>
      <c r="Q308" s="119"/>
      <c r="R308" s="119"/>
      <c r="S308" s="119"/>
      <c r="T308" s="119"/>
      <c r="U308" s="119"/>
      <c r="AK308" s="119"/>
      <c r="AL308" s="119"/>
      <c r="AM308" s="119"/>
      <c r="AN308" s="119"/>
      <c r="AO308" s="119"/>
      <c r="AQ308" s="202"/>
      <c r="AR308" s="74">
        <v>23.11</v>
      </c>
      <c r="AS308" s="142">
        <f>LARGE(F308:AR308,1)</f>
        <v>23.11</v>
      </c>
      <c r="AT308" s="7">
        <f>LARGE(F308:AR308,2)</f>
        <v>17.76</v>
      </c>
      <c r="AU308" s="7"/>
      <c r="AV308" s="8">
        <f>SUM(AS308:AU308)/3</f>
        <v>13.623333333333335</v>
      </c>
      <c r="AW308" s="39">
        <f>COUNTA(F308:AR308)</f>
        <v>2</v>
      </c>
    </row>
    <row r="309" spans="1:49" s="1" customFormat="1" ht="12.75">
      <c r="A309" s="9"/>
      <c r="B309" s="26" t="s">
        <v>442</v>
      </c>
      <c r="C309" s="27" t="s">
        <v>240</v>
      </c>
      <c r="D309" s="59" t="s">
        <v>572</v>
      </c>
      <c r="E309" s="19" t="s">
        <v>38</v>
      </c>
      <c r="F309" s="88"/>
      <c r="P309" s="119"/>
      <c r="Q309" s="119"/>
      <c r="R309" s="119"/>
      <c r="S309" s="119"/>
      <c r="T309" s="119"/>
      <c r="U309" s="119"/>
      <c r="W309" s="1">
        <v>40.8</v>
      </c>
      <c r="AK309" s="119"/>
      <c r="AL309" s="119"/>
      <c r="AM309" s="119"/>
      <c r="AN309" s="119"/>
      <c r="AO309" s="119"/>
      <c r="AQ309" s="202"/>
      <c r="AR309" s="74"/>
      <c r="AS309" s="142">
        <f t="shared" si="1"/>
        <v>40.8</v>
      </c>
      <c r="AT309" s="7"/>
      <c r="AU309" s="7"/>
      <c r="AV309" s="8">
        <f t="shared" si="0"/>
        <v>13.6</v>
      </c>
      <c r="AW309" s="39">
        <f t="shared" si="2"/>
        <v>1</v>
      </c>
    </row>
    <row r="310" spans="1:49" s="1" customFormat="1" ht="12.75">
      <c r="A310" s="9"/>
      <c r="B310" s="26" t="s">
        <v>442</v>
      </c>
      <c r="C310" s="27" t="s">
        <v>933</v>
      </c>
      <c r="D310" s="59" t="s">
        <v>92</v>
      </c>
      <c r="E310" s="19" t="s">
        <v>10</v>
      </c>
      <c r="F310" s="88"/>
      <c r="P310" s="119"/>
      <c r="Q310" s="119"/>
      <c r="R310" s="119">
        <v>40.44</v>
      </c>
      <c r="S310" s="119"/>
      <c r="T310" s="119"/>
      <c r="U310" s="119"/>
      <c r="AK310" s="119"/>
      <c r="AL310" s="119"/>
      <c r="AM310" s="119"/>
      <c r="AN310" s="119"/>
      <c r="AO310" s="119"/>
      <c r="AQ310" s="202"/>
      <c r="AR310" s="74"/>
      <c r="AS310" s="142">
        <f>LARGE(F310:AR310,1)</f>
        <v>40.44</v>
      </c>
      <c r="AT310" s="7"/>
      <c r="AU310" s="7"/>
      <c r="AV310" s="8">
        <f>SUM(AS310:AU310)/3</f>
        <v>13.479999999999999</v>
      </c>
      <c r="AW310" s="39">
        <f>COUNTA(F310:AR310)</f>
        <v>1</v>
      </c>
    </row>
    <row r="311" spans="1:49" s="1" customFormat="1" ht="12.75">
      <c r="A311" s="9"/>
      <c r="B311" s="26" t="s">
        <v>442</v>
      </c>
      <c r="C311" s="30" t="s">
        <v>498</v>
      </c>
      <c r="D311" s="59" t="s">
        <v>592</v>
      </c>
      <c r="E311" s="19" t="s">
        <v>15</v>
      </c>
      <c r="F311" s="88"/>
      <c r="J311" s="1">
        <v>39.82</v>
      </c>
      <c r="P311" s="119"/>
      <c r="Q311" s="119"/>
      <c r="R311" s="119"/>
      <c r="S311" s="119"/>
      <c r="T311" s="119"/>
      <c r="U311" s="119"/>
      <c r="AK311" s="119"/>
      <c r="AL311" s="119"/>
      <c r="AM311" s="119"/>
      <c r="AN311" s="119"/>
      <c r="AO311" s="119"/>
      <c r="AQ311" s="202"/>
      <c r="AR311" s="74"/>
      <c r="AS311" s="142">
        <f t="shared" si="1"/>
        <v>39.82</v>
      </c>
      <c r="AT311" s="7"/>
      <c r="AU311" s="7"/>
      <c r="AV311" s="8">
        <f t="shared" si="0"/>
        <v>13.273333333333333</v>
      </c>
      <c r="AW311" s="39">
        <f t="shared" si="2"/>
        <v>1</v>
      </c>
    </row>
    <row r="312" spans="1:49" s="1" customFormat="1" ht="12.75">
      <c r="A312" s="9"/>
      <c r="B312" s="26" t="s">
        <v>442</v>
      </c>
      <c r="C312" s="27" t="s">
        <v>663</v>
      </c>
      <c r="D312" s="72" t="s">
        <v>604</v>
      </c>
      <c r="E312" s="19" t="s">
        <v>38</v>
      </c>
      <c r="F312" s="88"/>
      <c r="P312" s="119"/>
      <c r="Q312" s="119"/>
      <c r="R312" s="119"/>
      <c r="S312" s="119"/>
      <c r="T312" s="119"/>
      <c r="U312" s="119"/>
      <c r="W312" s="1">
        <v>39.44</v>
      </c>
      <c r="AK312" s="119"/>
      <c r="AL312" s="119"/>
      <c r="AM312" s="119"/>
      <c r="AN312" s="119"/>
      <c r="AO312" s="119"/>
      <c r="AQ312" s="202"/>
      <c r="AR312" s="74"/>
      <c r="AS312" s="142">
        <f>LARGE(F312:AR312,1)</f>
        <v>39.44</v>
      </c>
      <c r="AT312" s="7"/>
      <c r="AU312" s="7"/>
      <c r="AV312" s="8">
        <f>SUM(AS312:AU312)/3</f>
        <v>13.146666666666667</v>
      </c>
      <c r="AW312" s="39">
        <f>COUNTA(F312:AR312)</f>
        <v>1</v>
      </c>
    </row>
    <row r="313" spans="1:49" s="1" customFormat="1" ht="12.75">
      <c r="A313" s="9"/>
      <c r="B313" s="26" t="s">
        <v>442</v>
      </c>
      <c r="C313" s="27" t="s">
        <v>985</v>
      </c>
      <c r="D313" s="59" t="s">
        <v>372</v>
      </c>
      <c r="E313" s="19" t="s">
        <v>15</v>
      </c>
      <c r="F313" s="88"/>
      <c r="P313" s="119"/>
      <c r="Q313" s="119"/>
      <c r="R313" s="119"/>
      <c r="S313" s="119"/>
      <c r="T313" s="119"/>
      <c r="U313" s="119"/>
      <c r="X313" s="1">
        <v>39.44</v>
      </c>
      <c r="AK313" s="119"/>
      <c r="AL313" s="119"/>
      <c r="AM313" s="119"/>
      <c r="AN313" s="119"/>
      <c r="AO313" s="119"/>
      <c r="AQ313" s="202"/>
      <c r="AR313" s="74"/>
      <c r="AS313" s="142">
        <f t="shared" si="1"/>
        <v>39.44</v>
      </c>
      <c r="AT313" s="7"/>
      <c r="AU313" s="7"/>
      <c r="AV313" s="8">
        <f t="shared" si="0"/>
        <v>13.146666666666667</v>
      </c>
      <c r="AW313" s="39">
        <f t="shared" si="2"/>
        <v>1</v>
      </c>
    </row>
    <row r="314" spans="1:49" s="21" customFormat="1" ht="12.75">
      <c r="A314" s="9"/>
      <c r="B314" s="26" t="s">
        <v>442</v>
      </c>
      <c r="C314" s="27" t="s">
        <v>1081</v>
      </c>
      <c r="D314" s="59" t="s">
        <v>1082</v>
      </c>
      <c r="E314" s="19" t="s">
        <v>25</v>
      </c>
      <c r="F314" s="88"/>
      <c r="P314" s="120"/>
      <c r="Q314" s="120"/>
      <c r="R314" s="120"/>
      <c r="S314" s="120"/>
      <c r="T314" s="120"/>
      <c r="U314" s="120"/>
      <c r="AI314" s="21">
        <v>38.93</v>
      </c>
      <c r="AK314" s="120"/>
      <c r="AL314" s="120"/>
      <c r="AM314" s="120"/>
      <c r="AN314" s="120"/>
      <c r="AO314" s="120"/>
      <c r="AQ314" s="204"/>
      <c r="AR314" s="139"/>
      <c r="AS314" s="142">
        <f t="shared" si="1"/>
        <v>38.93</v>
      </c>
      <c r="AT314" s="7"/>
      <c r="AU314" s="7"/>
      <c r="AV314" s="8">
        <f t="shared" si="0"/>
        <v>12.976666666666667</v>
      </c>
      <c r="AW314" s="39">
        <f t="shared" si="2"/>
        <v>1</v>
      </c>
    </row>
    <row r="315" spans="1:49" s="1" customFormat="1" ht="12.75">
      <c r="A315" s="9"/>
      <c r="B315" s="26" t="s">
        <v>442</v>
      </c>
      <c r="C315" s="27" t="s">
        <v>1033</v>
      </c>
      <c r="D315" s="72" t="s">
        <v>671</v>
      </c>
      <c r="E315" s="19" t="s">
        <v>63</v>
      </c>
      <c r="F315" s="88"/>
      <c r="P315" s="119"/>
      <c r="Q315" s="119"/>
      <c r="R315" s="119"/>
      <c r="S315" s="119"/>
      <c r="T315" s="119"/>
      <c r="U315" s="119"/>
      <c r="AA315" s="1">
        <v>38.93</v>
      </c>
      <c r="AK315" s="119"/>
      <c r="AL315" s="119"/>
      <c r="AM315" s="119"/>
      <c r="AN315" s="119"/>
      <c r="AO315" s="119"/>
      <c r="AQ315" s="202"/>
      <c r="AR315" s="74"/>
      <c r="AS315" s="142">
        <f>LARGE(F315:AR315,1)</f>
        <v>38.93</v>
      </c>
      <c r="AT315" s="7"/>
      <c r="AU315" s="7"/>
      <c r="AV315" s="8">
        <f>SUM(AS315:AU315)/3</f>
        <v>12.976666666666667</v>
      </c>
      <c r="AW315" s="39">
        <f>COUNTA(F315:AR315)</f>
        <v>1</v>
      </c>
    </row>
    <row r="316" spans="1:49" s="1" customFormat="1" ht="12.75">
      <c r="A316" s="9"/>
      <c r="B316" s="26" t="s">
        <v>442</v>
      </c>
      <c r="C316" s="27" t="s">
        <v>550</v>
      </c>
      <c r="D316" s="59" t="s">
        <v>551</v>
      </c>
      <c r="E316" s="19" t="s">
        <v>10</v>
      </c>
      <c r="F316" s="88"/>
      <c r="P316" s="119"/>
      <c r="Q316" s="119"/>
      <c r="R316" s="119"/>
      <c r="S316" s="119"/>
      <c r="T316" s="119"/>
      <c r="U316" s="119"/>
      <c r="V316" s="1">
        <v>38.89</v>
      </c>
      <c r="AK316" s="119"/>
      <c r="AL316" s="119"/>
      <c r="AM316" s="119"/>
      <c r="AN316" s="119"/>
      <c r="AO316" s="119"/>
      <c r="AQ316" s="202"/>
      <c r="AR316" s="74"/>
      <c r="AS316" s="142">
        <f t="shared" si="1"/>
        <v>38.89</v>
      </c>
      <c r="AT316" s="7"/>
      <c r="AU316" s="7"/>
      <c r="AV316" s="8">
        <f t="shared" si="0"/>
        <v>12.963333333333333</v>
      </c>
      <c r="AW316" s="39">
        <f t="shared" si="2"/>
        <v>1</v>
      </c>
    </row>
    <row r="317" spans="1:49" s="1" customFormat="1" ht="12.75">
      <c r="A317" s="9"/>
      <c r="B317" s="26" t="s">
        <v>442</v>
      </c>
      <c r="C317" s="27" t="s">
        <v>366</v>
      </c>
      <c r="D317" s="59" t="s">
        <v>367</v>
      </c>
      <c r="E317" s="19" t="s">
        <v>22</v>
      </c>
      <c r="F317" s="88"/>
      <c r="P317" s="119"/>
      <c r="Q317" s="119"/>
      <c r="R317" s="119"/>
      <c r="S317" s="119"/>
      <c r="T317" s="119"/>
      <c r="U317" s="119"/>
      <c r="AK317" s="119">
        <v>38.71</v>
      </c>
      <c r="AL317" s="119"/>
      <c r="AM317" s="119"/>
      <c r="AN317" s="119"/>
      <c r="AO317" s="119"/>
      <c r="AQ317" s="202"/>
      <c r="AR317" s="74"/>
      <c r="AS317" s="142">
        <f t="shared" si="1"/>
        <v>38.71</v>
      </c>
      <c r="AT317" s="7"/>
      <c r="AU317" s="7"/>
      <c r="AV317" s="8">
        <f t="shared" si="0"/>
        <v>12.903333333333334</v>
      </c>
      <c r="AW317" s="39">
        <f t="shared" si="2"/>
        <v>1</v>
      </c>
    </row>
    <row r="318" spans="1:49" s="1" customFormat="1" ht="12.75">
      <c r="A318" s="9"/>
      <c r="B318" s="26" t="s">
        <v>442</v>
      </c>
      <c r="C318" s="27" t="s">
        <v>182</v>
      </c>
      <c r="D318" s="59" t="s">
        <v>203</v>
      </c>
      <c r="E318" s="19" t="s">
        <v>38</v>
      </c>
      <c r="F318" s="88"/>
      <c r="M318" s="1">
        <v>21.47</v>
      </c>
      <c r="P318" s="119"/>
      <c r="Q318" s="119"/>
      <c r="R318" s="119"/>
      <c r="S318" s="119"/>
      <c r="T318" s="119"/>
      <c r="U318" s="119"/>
      <c r="AK318" s="119"/>
      <c r="AL318" s="119"/>
      <c r="AM318" s="119"/>
      <c r="AN318" s="119"/>
      <c r="AO318" s="119">
        <v>17.2</v>
      </c>
      <c r="AQ318" s="202"/>
      <c r="AR318" s="74"/>
      <c r="AS318" s="142">
        <f t="shared" si="1"/>
        <v>21.47</v>
      </c>
      <c r="AT318" s="7">
        <f>LARGE(F318:AR318,2)</f>
        <v>17.2</v>
      </c>
      <c r="AU318" s="7"/>
      <c r="AV318" s="8">
        <f t="shared" si="0"/>
        <v>12.89</v>
      </c>
      <c r="AW318" s="39">
        <f t="shared" si="2"/>
        <v>2</v>
      </c>
    </row>
    <row r="319" spans="1:49" s="1" customFormat="1" ht="12.75">
      <c r="A319" s="9"/>
      <c r="B319" s="26" t="s">
        <v>442</v>
      </c>
      <c r="C319" s="27" t="s">
        <v>1003</v>
      </c>
      <c r="D319" s="59" t="s">
        <v>1004</v>
      </c>
      <c r="E319" s="19" t="s">
        <v>15</v>
      </c>
      <c r="F319" s="88"/>
      <c r="P319" s="119"/>
      <c r="Q319" s="119"/>
      <c r="R319" s="119"/>
      <c r="S319" s="119"/>
      <c r="T319" s="119"/>
      <c r="U319" s="119"/>
      <c r="X319" s="1">
        <v>37.87</v>
      </c>
      <c r="AK319" s="119"/>
      <c r="AL319" s="119"/>
      <c r="AM319" s="119"/>
      <c r="AN319" s="119"/>
      <c r="AO319" s="119"/>
      <c r="AQ319" s="202"/>
      <c r="AR319" s="74"/>
      <c r="AS319" s="142">
        <f t="shared" si="1"/>
        <v>37.87</v>
      </c>
      <c r="AT319" s="7"/>
      <c r="AU319" s="7"/>
      <c r="AV319" s="8">
        <f t="shared" si="0"/>
        <v>12.623333333333333</v>
      </c>
      <c r="AW319" s="39">
        <f t="shared" si="2"/>
        <v>1</v>
      </c>
    </row>
    <row r="320" spans="1:49" s="21" customFormat="1" ht="12.75">
      <c r="A320" s="9"/>
      <c r="B320" s="26" t="s">
        <v>442</v>
      </c>
      <c r="C320" s="27" t="s">
        <v>999</v>
      </c>
      <c r="D320" s="59" t="s">
        <v>372</v>
      </c>
      <c r="E320" s="19" t="s">
        <v>15</v>
      </c>
      <c r="F320" s="88"/>
      <c r="P320" s="120"/>
      <c r="Q320" s="120"/>
      <c r="R320" s="120"/>
      <c r="S320" s="120"/>
      <c r="T320" s="120"/>
      <c r="U320" s="120"/>
      <c r="X320" s="21">
        <v>37.31</v>
      </c>
      <c r="AK320" s="120"/>
      <c r="AL320" s="120"/>
      <c r="AM320" s="120"/>
      <c r="AN320" s="120"/>
      <c r="AO320" s="120"/>
      <c r="AQ320" s="204"/>
      <c r="AR320" s="139"/>
      <c r="AS320" s="142">
        <f t="shared" si="1"/>
        <v>37.31</v>
      </c>
      <c r="AT320" s="7"/>
      <c r="AU320" s="7"/>
      <c r="AV320" s="8">
        <f t="shared" si="0"/>
        <v>12.436666666666667</v>
      </c>
      <c r="AW320" s="39">
        <f t="shared" si="2"/>
        <v>1</v>
      </c>
    </row>
    <row r="321" spans="1:49" s="1" customFormat="1" ht="12.75">
      <c r="A321" s="9"/>
      <c r="B321" s="26" t="s">
        <v>442</v>
      </c>
      <c r="C321" s="27" t="s">
        <v>1054</v>
      </c>
      <c r="D321" s="59" t="s">
        <v>443</v>
      </c>
      <c r="E321" s="19" t="s">
        <v>10</v>
      </c>
      <c r="F321" s="88"/>
      <c r="P321" s="119"/>
      <c r="Q321" s="119"/>
      <c r="R321" s="119"/>
      <c r="S321" s="119"/>
      <c r="T321" s="119"/>
      <c r="U321" s="119"/>
      <c r="AF321" s="1">
        <v>37.22</v>
      </c>
      <c r="AK321" s="119"/>
      <c r="AL321" s="119"/>
      <c r="AM321" s="119"/>
      <c r="AN321" s="119"/>
      <c r="AO321" s="119"/>
      <c r="AQ321" s="202"/>
      <c r="AR321" s="74"/>
      <c r="AS321" s="142">
        <f t="shared" si="1"/>
        <v>37.22</v>
      </c>
      <c r="AT321" s="7"/>
      <c r="AU321" s="7"/>
      <c r="AV321" s="8">
        <f t="shared" si="0"/>
        <v>12.406666666666666</v>
      </c>
      <c r="AW321" s="39">
        <f t="shared" si="2"/>
        <v>1</v>
      </c>
    </row>
    <row r="322" spans="1:49" s="1" customFormat="1" ht="12.75">
      <c r="A322" s="9"/>
      <c r="B322" s="26" t="s">
        <v>442</v>
      </c>
      <c r="C322" s="27" t="s">
        <v>1102</v>
      </c>
      <c r="D322" s="59" t="s">
        <v>1104</v>
      </c>
      <c r="E322" s="19" t="s">
        <v>10</v>
      </c>
      <c r="F322" s="88"/>
      <c r="P322" s="119"/>
      <c r="Q322" s="119"/>
      <c r="R322" s="119"/>
      <c r="S322" s="119"/>
      <c r="T322" s="119"/>
      <c r="U322" s="119"/>
      <c r="AK322" s="119"/>
      <c r="AL322" s="119"/>
      <c r="AM322" s="119"/>
      <c r="AN322" s="119">
        <v>36.8</v>
      </c>
      <c r="AO322" s="119"/>
      <c r="AQ322" s="202"/>
      <c r="AR322" s="74"/>
      <c r="AS322" s="142">
        <f>LARGE(F322:AR322,1)</f>
        <v>36.8</v>
      </c>
      <c r="AT322" s="7"/>
      <c r="AU322" s="7"/>
      <c r="AV322" s="8">
        <f>SUM(AS322:AU322)/3</f>
        <v>12.266666666666666</v>
      </c>
      <c r="AW322" s="39">
        <f>COUNTA(F322:AR322)</f>
        <v>1</v>
      </c>
    </row>
    <row r="323" spans="1:49" s="1" customFormat="1" ht="12.75">
      <c r="A323" s="9"/>
      <c r="B323" s="26" t="s">
        <v>442</v>
      </c>
      <c r="C323" s="27" t="s">
        <v>218</v>
      </c>
      <c r="D323" s="59" t="s">
        <v>219</v>
      </c>
      <c r="E323" s="19" t="s">
        <v>10</v>
      </c>
      <c r="F323" s="88"/>
      <c r="P323" s="119"/>
      <c r="Q323" s="119"/>
      <c r="R323" s="119"/>
      <c r="S323" s="119"/>
      <c r="T323" s="119"/>
      <c r="U323" s="119"/>
      <c r="AF323" s="1">
        <v>36.67</v>
      </c>
      <c r="AK323" s="119"/>
      <c r="AL323" s="119"/>
      <c r="AM323" s="119"/>
      <c r="AN323" s="119"/>
      <c r="AO323" s="119"/>
      <c r="AQ323" s="202"/>
      <c r="AR323" s="74"/>
      <c r="AS323" s="142">
        <f t="shared" si="1"/>
        <v>36.67</v>
      </c>
      <c r="AT323" s="7"/>
      <c r="AU323" s="7"/>
      <c r="AV323" s="8">
        <f t="shared" si="0"/>
        <v>12.223333333333334</v>
      </c>
      <c r="AW323" s="39">
        <f t="shared" si="2"/>
        <v>1</v>
      </c>
    </row>
    <row r="324" spans="1:49" s="1" customFormat="1" ht="12.75">
      <c r="A324" s="9"/>
      <c r="B324" s="26" t="s">
        <v>442</v>
      </c>
      <c r="C324" s="36" t="s">
        <v>1079</v>
      </c>
      <c r="D324" s="67" t="s">
        <v>1080</v>
      </c>
      <c r="E324" s="22"/>
      <c r="F324" s="90"/>
      <c r="P324" s="119"/>
      <c r="Q324" s="119"/>
      <c r="R324" s="119"/>
      <c r="S324" s="119"/>
      <c r="T324" s="119"/>
      <c r="U324" s="119"/>
      <c r="AI324" s="1">
        <v>36.29</v>
      </c>
      <c r="AK324" s="119"/>
      <c r="AL324" s="119"/>
      <c r="AM324" s="119"/>
      <c r="AN324" s="119"/>
      <c r="AO324" s="119"/>
      <c r="AQ324" s="202"/>
      <c r="AR324" s="74"/>
      <c r="AS324" s="142">
        <f t="shared" si="1"/>
        <v>36.29</v>
      </c>
      <c r="AT324" s="7"/>
      <c r="AU324" s="7"/>
      <c r="AV324" s="8">
        <f t="shared" si="0"/>
        <v>12.096666666666666</v>
      </c>
      <c r="AW324" s="39">
        <f t="shared" si="2"/>
        <v>1</v>
      </c>
    </row>
    <row r="325" spans="1:49" s="1" customFormat="1" ht="12.75">
      <c r="A325" s="9"/>
      <c r="B325" s="26" t="s">
        <v>442</v>
      </c>
      <c r="C325" s="27" t="s">
        <v>1193</v>
      </c>
      <c r="D325" s="59" t="s">
        <v>389</v>
      </c>
      <c r="E325" s="19" t="s">
        <v>10</v>
      </c>
      <c r="F325" s="88"/>
      <c r="P325" s="119"/>
      <c r="Q325" s="119"/>
      <c r="R325" s="119"/>
      <c r="S325" s="119"/>
      <c r="T325" s="119"/>
      <c r="U325" s="119"/>
      <c r="AK325" s="119"/>
      <c r="AL325" s="119"/>
      <c r="AM325" s="119"/>
      <c r="AN325" s="119"/>
      <c r="AO325" s="119"/>
      <c r="AQ325" s="202"/>
      <c r="AR325" s="74">
        <v>36.27</v>
      </c>
      <c r="AS325" s="142">
        <f t="shared" si="1"/>
        <v>36.27</v>
      </c>
      <c r="AT325" s="7"/>
      <c r="AU325" s="7"/>
      <c r="AV325" s="8">
        <f t="shared" si="0"/>
        <v>12.090000000000002</v>
      </c>
      <c r="AW325" s="39">
        <f t="shared" si="2"/>
        <v>1</v>
      </c>
    </row>
    <row r="326" spans="1:49" s="1" customFormat="1" ht="12.75">
      <c r="A326" s="9"/>
      <c r="B326" s="26" t="s">
        <v>442</v>
      </c>
      <c r="C326" s="27" t="s">
        <v>324</v>
      </c>
      <c r="D326" s="59" t="s">
        <v>968</v>
      </c>
      <c r="E326" s="19" t="s">
        <v>38</v>
      </c>
      <c r="F326" s="88"/>
      <c r="P326" s="119"/>
      <c r="Q326" s="119"/>
      <c r="R326" s="119"/>
      <c r="S326" s="119"/>
      <c r="T326" s="119"/>
      <c r="U326" s="119"/>
      <c r="W326" s="1">
        <v>36.27</v>
      </c>
      <c r="AK326" s="119"/>
      <c r="AL326" s="119"/>
      <c r="AM326" s="119"/>
      <c r="AN326" s="119"/>
      <c r="AO326" s="119"/>
      <c r="AQ326" s="202"/>
      <c r="AR326" s="74"/>
      <c r="AS326" s="142">
        <f t="shared" si="1"/>
        <v>36.27</v>
      </c>
      <c r="AT326" s="7"/>
      <c r="AU326" s="7"/>
      <c r="AV326" s="8">
        <f t="shared" si="0"/>
        <v>12.090000000000002</v>
      </c>
      <c r="AW326" s="39">
        <f t="shared" si="2"/>
        <v>1</v>
      </c>
    </row>
    <row r="327" spans="1:49" s="1" customFormat="1" ht="12.75">
      <c r="A327" s="9"/>
      <c r="B327" s="26" t="s">
        <v>442</v>
      </c>
      <c r="C327" s="27" t="s">
        <v>1204</v>
      </c>
      <c r="D327" s="59" t="s">
        <v>36</v>
      </c>
      <c r="E327" s="19" t="s">
        <v>10</v>
      </c>
      <c r="F327" s="88"/>
      <c r="P327" s="119"/>
      <c r="Q327" s="119"/>
      <c r="R327" s="119"/>
      <c r="S327" s="119"/>
      <c r="T327" s="119"/>
      <c r="U327" s="119"/>
      <c r="AK327" s="119"/>
      <c r="AL327" s="119"/>
      <c r="AM327" s="119"/>
      <c r="AN327" s="119"/>
      <c r="AO327" s="119"/>
      <c r="AQ327" s="202"/>
      <c r="AR327" s="74">
        <v>36.11</v>
      </c>
      <c r="AS327" s="142">
        <f>LARGE(F327:AR327,1)</f>
        <v>36.11</v>
      </c>
      <c r="AT327" s="7"/>
      <c r="AU327" s="7"/>
      <c r="AV327" s="8">
        <f>SUM(AS327:AU327)/3</f>
        <v>12.036666666666667</v>
      </c>
      <c r="AW327" s="39">
        <f>COUNTA(F327:AR327)</f>
        <v>1</v>
      </c>
    </row>
    <row r="328" spans="1:49" s="1" customFormat="1" ht="12.75">
      <c r="A328" s="9">
        <v>153</v>
      </c>
      <c r="B328" s="26" t="s">
        <v>442</v>
      </c>
      <c r="C328" s="27" t="s">
        <v>530</v>
      </c>
      <c r="D328" s="59" t="s">
        <v>909</v>
      </c>
      <c r="E328" s="19" t="s">
        <v>350</v>
      </c>
      <c r="F328" s="88"/>
      <c r="M328" s="1">
        <v>12</v>
      </c>
      <c r="P328" s="119">
        <v>0.98</v>
      </c>
      <c r="Q328" s="119"/>
      <c r="R328" s="119"/>
      <c r="S328" s="119"/>
      <c r="T328" s="119"/>
      <c r="U328" s="119"/>
      <c r="W328" s="1">
        <v>23.11</v>
      </c>
      <c r="AK328" s="119"/>
      <c r="AL328" s="119"/>
      <c r="AM328" s="119"/>
      <c r="AN328" s="119"/>
      <c r="AO328" s="119"/>
      <c r="AQ328" s="202"/>
      <c r="AR328" s="74"/>
      <c r="AS328" s="142">
        <f t="shared" si="1"/>
        <v>23.11</v>
      </c>
      <c r="AT328" s="7">
        <f>LARGE(F328:AR328,2)</f>
        <v>12</v>
      </c>
      <c r="AU328" s="7">
        <f>LARGE(F328:AR328,3)</f>
        <v>0.98</v>
      </c>
      <c r="AV328" s="8">
        <f t="shared" si="0"/>
        <v>12.03</v>
      </c>
      <c r="AW328" s="39">
        <f t="shared" si="2"/>
        <v>3</v>
      </c>
    </row>
    <row r="329" spans="1:49" s="1" customFormat="1" ht="12.75">
      <c r="A329" s="9"/>
      <c r="B329" s="26" t="s">
        <v>442</v>
      </c>
      <c r="C329" s="27" t="s">
        <v>495</v>
      </c>
      <c r="D329" s="59" t="s">
        <v>119</v>
      </c>
      <c r="E329" s="19" t="s">
        <v>15</v>
      </c>
      <c r="F329" s="88"/>
      <c r="P329" s="119"/>
      <c r="Q329" s="119"/>
      <c r="R329" s="119"/>
      <c r="S329" s="119"/>
      <c r="T329" s="119"/>
      <c r="U329" s="119"/>
      <c r="X329" s="1">
        <v>35.78</v>
      </c>
      <c r="AK329" s="119"/>
      <c r="AL329" s="119"/>
      <c r="AM329" s="119"/>
      <c r="AN329" s="119"/>
      <c r="AO329" s="119"/>
      <c r="AQ329" s="202"/>
      <c r="AR329" s="74"/>
      <c r="AS329" s="142">
        <f t="shared" si="1"/>
        <v>35.78</v>
      </c>
      <c r="AT329" s="7"/>
      <c r="AU329" s="7"/>
      <c r="AV329" s="8">
        <f t="shared" si="0"/>
        <v>11.926666666666668</v>
      </c>
      <c r="AW329" s="39">
        <f t="shared" si="2"/>
        <v>1</v>
      </c>
    </row>
    <row r="330" spans="1:49" s="1" customFormat="1" ht="12.75">
      <c r="A330" s="9">
        <v>154</v>
      </c>
      <c r="B330" s="26" t="s">
        <v>442</v>
      </c>
      <c r="C330" s="27" t="s">
        <v>915</v>
      </c>
      <c r="D330" s="59" t="s">
        <v>916</v>
      </c>
      <c r="E330" s="19" t="s">
        <v>38</v>
      </c>
      <c r="F330" s="88"/>
      <c r="P330" s="119">
        <v>9.04</v>
      </c>
      <c r="Q330" s="119"/>
      <c r="R330" s="119"/>
      <c r="S330" s="119"/>
      <c r="T330" s="119"/>
      <c r="U330" s="119"/>
      <c r="W330" s="1">
        <v>17.2</v>
      </c>
      <c r="AK330" s="119"/>
      <c r="AL330" s="119"/>
      <c r="AM330" s="119"/>
      <c r="AN330" s="119"/>
      <c r="AO330" s="119">
        <v>9.07</v>
      </c>
      <c r="AQ330" s="202"/>
      <c r="AR330" s="74"/>
      <c r="AS330" s="142">
        <f t="shared" si="1"/>
        <v>17.2</v>
      </c>
      <c r="AT330" s="7">
        <f>LARGE(F330:AR330,2)</f>
        <v>9.07</v>
      </c>
      <c r="AU330" s="7">
        <f>LARGE(F330:AR330,3)</f>
        <v>9.04</v>
      </c>
      <c r="AV330" s="8">
        <f t="shared" si="0"/>
        <v>11.770000000000001</v>
      </c>
      <c r="AW330" s="39">
        <f t="shared" si="2"/>
        <v>3</v>
      </c>
    </row>
    <row r="331" spans="1:49" s="1" customFormat="1" ht="12.75">
      <c r="A331" s="9"/>
      <c r="B331" s="26" t="s">
        <v>442</v>
      </c>
      <c r="C331" s="27" t="s">
        <v>793</v>
      </c>
      <c r="D331" s="59" t="s">
        <v>17</v>
      </c>
      <c r="E331" s="19" t="s">
        <v>10</v>
      </c>
      <c r="F331" s="88"/>
      <c r="H331" s="1">
        <v>35.2</v>
      </c>
      <c r="P331" s="119"/>
      <c r="Q331" s="119"/>
      <c r="R331" s="119"/>
      <c r="S331" s="119"/>
      <c r="T331" s="119"/>
      <c r="U331" s="119"/>
      <c r="AK331" s="119"/>
      <c r="AL331" s="119"/>
      <c r="AM331" s="119"/>
      <c r="AN331" s="119"/>
      <c r="AO331" s="119"/>
      <c r="AQ331" s="202"/>
      <c r="AR331" s="74"/>
      <c r="AS331" s="142">
        <f t="shared" si="1"/>
        <v>35.2</v>
      </c>
      <c r="AT331" s="7"/>
      <c r="AU331" s="7"/>
      <c r="AV331" s="8">
        <f t="shared" si="0"/>
        <v>11.733333333333334</v>
      </c>
      <c r="AW331" s="39">
        <f t="shared" si="2"/>
        <v>1</v>
      </c>
    </row>
    <row r="332" spans="1:49" s="1" customFormat="1" ht="12.75">
      <c r="A332" s="9"/>
      <c r="B332" s="26" t="s">
        <v>442</v>
      </c>
      <c r="C332" s="27" t="s">
        <v>847</v>
      </c>
      <c r="D332" s="59" t="s">
        <v>848</v>
      </c>
      <c r="E332" s="19" t="s">
        <v>10</v>
      </c>
      <c r="F332" s="88"/>
      <c r="K332" s="1">
        <v>13.98</v>
      </c>
      <c r="P332" s="119"/>
      <c r="Q332" s="119">
        <v>21.16</v>
      </c>
      <c r="R332" s="119"/>
      <c r="S332" s="119"/>
      <c r="T332" s="119"/>
      <c r="U332" s="119"/>
      <c r="AK332" s="119"/>
      <c r="AL332" s="119"/>
      <c r="AM332" s="119"/>
      <c r="AN332" s="119"/>
      <c r="AO332" s="119"/>
      <c r="AQ332" s="202"/>
      <c r="AR332" s="74"/>
      <c r="AS332" s="142">
        <f t="shared" si="1"/>
        <v>21.16</v>
      </c>
      <c r="AT332" s="7">
        <f>LARGE(F332:AR332,2)</f>
        <v>13.98</v>
      </c>
      <c r="AU332" s="7"/>
      <c r="AV332" s="8">
        <f t="shared" si="0"/>
        <v>11.713333333333333</v>
      </c>
      <c r="AW332" s="39">
        <f t="shared" si="2"/>
        <v>2</v>
      </c>
    </row>
    <row r="333" spans="1:49" s="1" customFormat="1" ht="12.75">
      <c r="A333" s="9"/>
      <c r="B333" s="26" t="s">
        <v>442</v>
      </c>
      <c r="C333" s="27" t="s">
        <v>977</v>
      </c>
      <c r="D333" s="59" t="s">
        <v>978</v>
      </c>
      <c r="E333" s="19" t="s">
        <v>15</v>
      </c>
      <c r="F333" s="88"/>
      <c r="P333" s="119"/>
      <c r="Q333" s="119"/>
      <c r="R333" s="119"/>
      <c r="S333" s="119"/>
      <c r="T333" s="119"/>
      <c r="U333" s="119"/>
      <c r="X333" s="1">
        <v>34.67</v>
      </c>
      <c r="AK333" s="119"/>
      <c r="AL333" s="119"/>
      <c r="AM333" s="119"/>
      <c r="AN333" s="119"/>
      <c r="AO333" s="119"/>
      <c r="AQ333" s="202"/>
      <c r="AR333" s="74"/>
      <c r="AS333" s="142">
        <f t="shared" si="1"/>
        <v>34.67</v>
      </c>
      <c r="AT333" s="7"/>
      <c r="AU333" s="7"/>
      <c r="AV333" s="8">
        <f t="shared" si="0"/>
        <v>11.556666666666667</v>
      </c>
      <c r="AW333" s="39">
        <f t="shared" si="2"/>
        <v>1</v>
      </c>
    </row>
    <row r="334" spans="1:49" s="1" customFormat="1" ht="12.75">
      <c r="A334" s="9"/>
      <c r="B334" s="26" t="s">
        <v>442</v>
      </c>
      <c r="C334" s="27" t="s">
        <v>108</v>
      </c>
      <c r="D334" s="59" t="s">
        <v>109</v>
      </c>
      <c r="E334" s="19" t="s">
        <v>10</v>
      </c>
      <c r="F334" s="88"/>
      <c r="P334" s="119">
        <v>34.44</v>
      </c>
      <c r="Q334" s="119"/>
      <c r="R334" s="119"/>
      <c r="S334" s="119"/>
      <c r="T334" s="119"/>
      <c r="U334" s="119"/>
      <c r="AK334" s="119"/>
      <c r="AL334" s="119"/>
      <c r="AM334" s="119"/>
      <c r="AN334" s="119"/>
      <c r="AO334" s="119"/>
      <c r="AQ334" s="202"/>
      <c r="AR334" s="74"/>
      <c r="AS334" s="142">
        <f t="shared" si="1"/>
        <v>34.44</v>
      </c>
      <c r="AT334" s="7"/>
      <c r="AU334" s="7"/>
      <c r="AV334" s="8">
        <f t="shared" si="0"/>
        <v>11.479999999999999</v>
      </c>
      <c r="AW334" s="39">
        <f t="shared" si="2"/>
        <v>1</v>
      </c>
    </row>
    <row r="335" spans="1:49" s="1" customFormat="1" ht="12.75">
      <c r="A335" s="9"/>
      <c r="B335" s="26" t="s">
        <v>442</v>
      </c>
      <c r="C335" s="27" t="s">
        <v>936</v>
      </c>
      <c r="D335" s="59" t="s">
        <v>134</v>
      </c>
      <c r="E335" s="19" t="s">
        <v>10</v>
      </c>
      <c r="F335" s="88"/>
      <c r="P335" s="119"/>
      <c r="Q335" s="119"/>
      <c r="R335" s="119">
        <v>34.24</v>
      </c>
      <c r="S335" s="119"/>
      <c r="T335" s="119"/>
      <c r="U335" s="119"/>
      <c r="AK335" s="119"/>
      <c r="AL335" s="119"/>
      <c r="AM335" s="119"/>
      <c r="AN335" s="119"/>
      <c r="AO335" s="119"/>
      <c r="AQ335" s="202"/>
      <c r="AR335" s="74"/>
      <c r="AS335" s="142">
        <f t="shared" si="1"/>
        <v>34.24</v>
      </c>
      <c r="AT335" s="7"/>
      <c r="AU335" s="7"/>
      <c r="AV335" s="8">
        <f t="shared" si="0"/>
        <v>11.413333333333334</v>
      </c>
      <c r="AW335" s="39">
        <f t="shared" si="2"/>
        <v>1</v>
      </c>
    </row>
    <row r="336" spans="1:49" s="1" customFormat="1" ht="12.75">
      <c r="A336" s="9"/>
      <c r="B336" s="26" t="s">
        <v>442</v>
      </c>
      <c r="C336" s="27" t="s">
        <v>1042</v>
      </c>
      <c r="D336" s="59" t="s">
        <v>581</v>
      </c>
      <c r="E336" s="19" t="s">
        <v>535</v>
      </c>
      <c r="F336" s="88"/>
      <c r="P336" s="119"/>
      <c r="Q336" s="119"/>
      <c r="R336" s="119"/>
      <c r="S336" s="119"/>
      <c r="T336" s="119"/>
      <c r="U336" s="119"/>
      <c r="AD336" s="1">
        <v>34.22</v>
      </c>
      <c r="AK336" s="119"/>
      <c r="AL336" s="119"/>
      <c r="AM336" s="119"/>
      <c r="AN336" s="119"/>
      <c r="AO336" s="119"/>
      <c r="AQ336" s="202"/>
      <c r="AR336" s="74"/>
      <c r="AS336" s="142">
        <f t="shared" si="1"/>
        <v>34.22</v>
      </c>
      <c r="AT336" s="7"/>
      <c r="AU336" s="7"/>
      <c r="AV336" s="8">
        <f t="shared" si="0"/>
        <v>11.406666666666666</v>
      </c>
      <c r="AW336" s="39">
        <f t="shared" si="2"/>
        <v>1</v>
      </c>
    </row>
    <row r="337" spans="1:49" s="1" customFormat="1" ht="12.75">
      <c r="A337" s="9"/>
      <c r="B337" s="26" t="s">
        <v>442</v>
      </c>
      <c r="C337" s="27" t="s">
        <v>379</v>
      </c>
      <c r="D337" s="59" t="s">
        <v>380</v>
      </c>
      <c r="E337" s="19" t="s">
        <v>745</v>
      </c>
      <c r="F337" s="88"/>
      <c r="J337" s="1">
        <v>23.22</v>
      </c>
      <c r="P337" s="119"/>
      <c r="Q337" s="119"/>
      <c r="R337" s="119"/>
      <c r="S337" s="119"/>
      <c r="T337" s="119"/>
      <c r="U337" s="119"/>
      <c r="AK337" s="119">
        <v>10.93</v>
      </c>
      <c r="AL337" s="119"/>
      <c r="AM337" s="119"/>
      <c r="AN337" s="119"/>
      <c r="AO337" s="119"/>
      <c r="AQ337" s="202"/>
      <c r="AR337" s="74"/>
      <c r="AS337" s="142">
        <f t="shared" si="1"/>
        <v>23.22</v>
      </c>
      <c r="AT337" s="7">
        <f>LARGE(F337:AR337,2)</f>
        <v>10.93</v>
      </c>
      <c r="AU337" s="7"/>
      <c r="AV337" s="8">
        <f t="shared" si="0"/>
        <v>11.383333333333333</v>
      </c>
      <c r="AW337" s="39">
        <f t="shared" si="2"/>
        <v>2</v>
      </c>
    </row>
    <row r="338" spans="1:49" s="1" customFormat="1" ht="12.75">
      <c r="A338" s="9"/>
      <c r="B338" s="26" t="s">
        <v>442</v>
      </c>
      <c r="C338" s="27" t="s">
        <v>1198</v>
      </c>
      <c r="D338" s="59" t="s">
        <v>449</v>
      </c>
      <c r="E338" s="19" t="s">
        <v>10</v>
      </c>
      <c r="F338" s="88"/>
      <c r="P338" s="119"/>
      <c r="Q338" s="119"/>
      <c r="R338" s="119"/>
      <c r="S338" s="119"/>
      <c r="T338" s="119"/>
      <c r="U338" s="119"/>
      <c r="AK338" s="119"/>
      <c r="AL338" s="119"/>
      <c r="AM338" s="119"/>
      <c r="AN338" s="119"/>
      <c r="AO338" s="119"/>
      <c r="AQ338" s="202"/>
      <c r="AR338" s="74">
        <v>34</v>
      </c>
      <c r="AS338" s="142">
        <f>LARGE(F338:AR338,1)</f>
        <v>34</v>
      </c>
      <c r="AT338" s="7"/>
      <c r="AU338" s="7"/>
      <c r="AV338" s="8">
        <f>SUM(AS338:AU338)/3</f>
        <v>11.333333333333334</v>
      </c>
      <c r="AW338" s="39">
        <f>COUNTA(F338:AR338)</f>
        <v>1</v>
      </c>
    </row>
    <row r="339" spans="1:49" s="1" customFormat="1" ht="12.75">
      <c r="A339" s="9"/>
      <c r="B339" s="26" t="s">
        <v>442</v>
      </c>
      <c r="C339" s="27" t="s">
        <v>1066</v>
      </c>
      <c r="D339" s="59" t="s">
        <v>92</v>
      </c>
      <c r="E339" s="19" t="s">
        <v>10</v>
      </c>
      <c r="F339" s="88"/>
      <c r="P339" s="119"/>
      <c r="Q339" s="119"/>
      <c r="R339" s="119"/>
      <c r="S339" s="119"/>
      <c r="T339" s="119"/>
      <c r="U339" s="119"/>
      <c r="AG339" s="1">
        <v>22.4</v>
      </c>
      <c r="AK339" s="119"/>
      <c r="AL339" s="119"/>
      <c r="AM339" s="119"/>
      <c r="AN339" s="119"/>
      <c r="AO339" s="119"/>
      <c r="AQ339" s="202"/>
      <c r="AR339" s="74">
        <v>11.51</v>
      </c>
      <c r="AS339" s="142">
        <f>LARGE(F339:AR339,1)</f>
        <v>22.4</v>
      </c>
      <c r="AT339" s="7">
        <f>LARGE(F339:AR339,2)</f>
        <v>11.51</v>
      </c>
      <c r="AU339" s="7"/>
      <c r="AV339" s="8">
        <f>SUM(AS339:AU339)/3</f>
        <v>11.303333333333333</v>
      </c>
      <c r="AW339" s="39">
        <f>COUNTA(F339:AR339)</f>
        <v>2</v>
      </c>
    </row>
    <row r="340" spans="1:49" s="21" customFormat="1" ht="12.75">
      <c r="A340" s="9"/>
      <c r="B340" s="26" t="s">
        <v>442</v>
      </c>
      <c r="C340" s="27" t="s">
        <v>706</v>
      </c>
      <c r="D340" s="59" t="s">
        <v>433</v>
      </c>
      <c r="E340" s="19" t="s">
        <v>15</v>
      </c>
      <c r="F340" s="88"/>
      <c r="P340" s="120"/>
      <c r="Q340" s="120"/>
      <c r="R340" s="120"/>
      <c r="S340" s="120"/>
      <c r="T340" s="120"/>
      <c r="U340" s="120"/>
      <c r="X340" s="21">
        <v>33.89</v>
      </c>
      <c r="AK340" s="120"/>
      <c r="AL340" s="120"/>
      <c r="AM340" s="120"/>
      <c r="AN340" s="120"/>
      <c r="AO340" s="120"/>
      <c r="AQ340" s="204"/>
      <c r="AR340" s="139"/>
      <c r="AS340" s="142">
        <f t="shared" si="1"/>
        <v>33.89</v>
      </c>
      <c r="AT340" s="7"/>
      <c r="AU340" s="7"/>
      <c r="AV340" s="8">
        <f t="shared" si="0"/>
        <v>11.296666666666667</v>
      </c>
      <c r="AW340" s="39">
        <f t="shared" si="2"/>
        <v>1</v>
      </c>
    </row>
    <row r="341" spans="1:49" s="1" customFormat="1" ht="12.75">
      <c r="A341" s="9"/>
      <c r="B341" s="26" t="s">
        <v>442</v>
      </c>
      <c r="C341" s="27" t="s">
        <v>432</v>
      </c>
      <c r="D341" s="59" t="s">
        <v>94</v>
      </c>
      <c r="E341" s="19" t="s">
        <v>15</v>
      </c>
      <c r="F341" s="88"/>
      <c r="P341" s="119"/>
      <c r="Q341" s="119"/>
      <c r="R341" s="119"/>
      <c r="S341" s="119"/>
      <c r="T341" s="119"/>
      <c r="U341" s="119"/>
      <c r="AJ341" s="1">
        <v>33.89</v>
      </c>
      <c r="AK341" s="119"/>
      <c r="AL341" s="119"/>
      <c r="AM341" s="119"/>
      <c r="AN341" s="119"/>
      <c r="AO341" s="119"/>
      <c r="AQ341" s="202"/>
      <c r="AR341" s="74"/>
      <c r="AS341" s="142">
        <f t="shared" si="1"/>
        <v>33.89</v>
      </c>
      <c r="AT341" s="7"/>
      <c r="AU341" s="7"/>
      <c r="AV341" s="8">
        <f t="shared" si="0"/>
        <v>11.296666666666667</v>
      </c>
      <c r="AW341" s="39">
        <f t="shared" si="2"/>
        <v>1</v>
      </c>
    </row>
    <row r="342" spans="1:49" s="1" customFormat="1" ht="12.75">
      <c r="A342" s="9"/>
      <c r="B342" s="26" t="s">
        <v>442</v>
      </c>
      <c r="C342" s="27" t="s">
        <v>213</v>
      </c>
      <c r="D342" s="59" t="s">
        <v>11</v>
      </c>
      <c r="E342" s="19" t="s">
        <v>10</v>
      </c>
      <c r="F342" s="88"/>
      <c r="P342" s="119"/>
      <c r="Q342" s="119"/>
      <c r="R342" s="119"/>
      <c r="S342" s="119"/>
      <c r="T342" s="119"/>
      <c r="U342" s="119"/>
      <c r="AK342" s="119"/>
      <c r="AL342" s="119"/>
      <c r="AM342" s="119"/>
      <c r="AN342" s="119">
        <v>33.73</v>
      </c>
      <c r="AO342" s="119"/>
      <c r="AQ342" s="202"/>
      <c r="AR342" s="74"/>
      <c r="AS342" s="142">
        <f t="shared" si="1"/>
        <v>33.73</v>
      </c>
      <c r="AT342" s="7"/>
      <c r="AU342" s="7"/>
      <c r="AV342" s="8">
        <f t="shared" si="0"/>
        <v>11.243333333333332</v>
      </c>
      <c r="AW342" s="39">
        <f t="shared" si="2"/>
        <v>1</v>
      </c>
    </row>
    <row r="343" spans="1:49" s="21" customFormat="1" ht="12.75">
      <c r="A343" s="9"/>
      <c r="B343" s="26" t="s">
        <v>442</v>
      </c>
      <c r="C343" s="27" t="s">
        <v>45</v>
      </c>
      <c r="D343" s="59" t="s">
        <v>310</v>
      </c>
      <c r="E343" s="19" t="s">
        <v>15</v>
      </c>
      <c r="F343" s="88"/>
      <c r="L343" s="21">
        <v>14.67</v>
      </c>
      <c r="P343" s="120"/>
      <c r="Q343" s="120"/>
      <c r="R343" s="120"/>
      <c r="S343" s="120"/>
      <c r="T343" s="120"/>
      <c r="U343" s="120"/>
      <c r="AK343" s="120"/>
      <c r="AL343" s="120"/>
      <c r="AM343" s="120">
        <v>19</v>
      </c>
      <c r="AN343" s="120"/>
      <c r="AO343" s="120"/>
      <c r="AQ343" s="204"/>
      <c r="AR343" s="139"/>
      <c r="AS343" s="142">
        <f t="shared" si="1"/>
        <v>19</v>
      </c>
      <c r="AT343" s="7">
        <f>LARGE(F343:AR343,2)</f>
        <v>14.67</v>
      </c>
      <c r="AU343" s="7"/>
      <c r="AV343" s="8">
        <f t="shared" si="0"/>
        <v>11.223333333333334</v>
      </c>
      <c r="AW343" s="39">
        <f t="shared" si="2"/>
        <v>2</v>
      </c>
    </row>
    <row r="344" spans="1:49" s="1" customFormat="1" ht="12.75">
      <c r="A344" s="9"/>
      <c r="B344" s="26" t="s">
        <v>442</v>
      </c>
      <c r="C344" s="27" t="s">
        <v>247</v>
      </c>
      <c r="D344" s="59" t="s">
        <v>959</v>
      </c>
      <c r="E344" s="19" t="s">
        <v>38</v>
      </c>
      <c r="F344" s="88"/>
      <c r="P344" s="119"/>
      <c r="Q344" s="119"/>
      <c r="R344" s="119"/>
      <c r="S344" s="119"/>
      <c r="T344" s="119"/>
      <c r="U344" s="119"/>
      <c r="AC344" s="1">
        <v>33.6</v>
      </c>
      <c r="AK344" s="119"/>
      <c r="AL344" s="119"/>
      <c r="AM344" s="119"/>
      <c r="AN344" s="119"/>
      <c r="AO344" s="119"/>
      <c r="AQ344" s="202"/>
      <c r="AR344" s="74"/>
      <c r="AS344" s="142">
        <f t="shared" si="1"/>
        <v>33.6</v>
      </c>
      <c r="AT344" s="7"/>
      <c r="AU344" s="7"/>
      <c r="AV344" s="8">
        <f t="shared" si="0"/>
        <v>11.200000000000001</v>
      </c>
      <c r="AW344" s="39">
        <f t="shared" si="2"/>
        <v>1</v>
      </c>
    </row>
    <row r="345" spans="1:49" s="1" customFormat="1" ht="12.75">
      <c r="A345" s="9">
        <v>155</v>
      </c>
      <c r="B345" s="26" t="s">
        <v>442</v>
      </c>
      <c r="C345" s="36" t="s">
        <v>540</v>
      </c>
      <c r="D345" s="67" t="s">
        <v>335</v>
      </c>
      <c r="E345" s="22" t="s">
        <v>10</v>
      </c>
      <c r="F345" s="90"/>
      <c r="P345" s="119"/>
      <c r="Q345" s="119"/>
      <c r="R345" s="119"/>
      <c r="S345" s="119"/>
      <c r="T345" s="119"/>
      <c r="U345" s="119"/>
      <c r="AC345" s="1">
        <v>13.16</v>
      </c>
      <c r="AH345" s="1">
        <v>17.76</v>
      </c>
      <c r="AK345" s="119"/>
      <c r="AL345" s="119"/>
      <c r="AM345" s="119"/>
      <c r="AN345" s="119"/>
      <c r="AO345" s="119"/>
      <c r="AP345" s="1">
        <v>2.64</v>
      </c>
      <c r="AQ345" s="202"/>
      <c r="AR345" s="74"/>
      <c r="AS345" s="142">
        <f t="shared" si="1"/>
        <v>17.76</v>
      </c>
      <c r="AT345" s="7">
        <f>LARGE(F345:AR345,2)</f>
        <v>13.16</v>
      </c>
      <c r="AU345" s="7">
        <f>LARGE(F345:AR345,3)</f>
        <v>2.64</v>
      </c>
      <c r="AV345" s="8">
        <f t="shared" si="0"/>
        <v>11.186666666666667</v>
      </c>
      <c r="AW345" s="39">
        <f t="shared" si="2"/>
        <v>3</v>
      </c>
    </row>
    <row r="346" spans="1:49" s="1" customFormat="1" ht="12.75">
      <c r="A346" s="9"/>
      <c r="B346" s="26" t="s">
        <v>442</v>
      </c>
      <c r="C346" s="27" t="s">
        <v>507</v>
      </c>
      <c r="D346" s="72" t="s">
        <v>342</v>
      </c>
      <c r="E346" s="19" t="s">
        <v>15</v>
      </c>
      <c r="F346" s="88"/>
      <c r="P346" s="119"/>
      <c r="Q346" s="119"/>
      <c r="R346" s="119"/>
      <c r="S346" s="119"/>
      <c r="T346" s="119"/>
      <c r="U346" s="119"/>
      <c r="X346" s="1">
        <v>33.33</v>
      </c>
      <c r="AK346" s="119"/>
      <c r="AL346" s="119"/>
      <c r="AM346" s="119"/>
      <c r="AN346" s="119"/>
      <c r="AO346" s="119"/>
      <c r="AQ346" s="202"/>
      <c r="AR346" s="74"/>
      <c r="AS346" s="142">
        <f t="shared" si="1"/>
        <v>33.33</v>
      </c>
      <c r="AT346" s="7"/>
      <c r="AU346" s="7"/>
      <c r="AV346" s="8">
        <f t="shared" si="0"/>
        <v>11.11</v>
      </c>
      <c r="AW346" s="39">
        <f t="shared" si="2"/>
        <v>1</v>
      </c>
    </row>
    <row r="347" spans="1:49" s="1" customFormat="1" ht="12.75">
      <c r="A347" s="9"/>
      <c r="B347" s="26" t="s">
        <v>442</v>
      </c>
      <c r="C347" s="27" t="s">
        <v>1071</v>
      </c>
      <c r="D347" s="59" t="s">
        <v>212</v>
      </c>
      <c r="E347" s="19" t="s">
        <v>10</v>
      </c>
      <c r="F347" s="88"/>
      <c r="P347" s="119"/>
      <c r="Q347" s="119"/>
      <c r="R347" s="119"/>
      <c r="S347" s="119"/>
      <c r="T347" s="119"/>
      <c r="U347" s="119"/>
      <c r="AH347" s="1">
        <v>33.24</v>
      </c>
      <c r="AK347" s="119"/>
      <c r="AL347" s="119"/>
      <c r="AM347" s="119"/>
      <c r="AN347" s="119"/>
      <c r="AO347" s="119"/>
      <c r="AQ347" s="202"/>
      <c r="AR347" s="74"/>
      <c r="AS347" s="142">
        <f t="shared" si="1"/>
        <v>33.24</v>
      </c>
      <c r="AT347" s="7"/>
      <c r="AU347" s="7"/>
      <c r="AV347" s="8">
        <f t="shared" si="0"/>
        <v>11.08</v>
      </c>
      <c r="AW347" s="39">
        <f t="shared" si="2"/>
        <v>1</v>
      </c>
    </row>
    <row r="348" spans="1:49" s="1" customFormat="1" ht="12.75">
      <c r="A348" s="9"/>
      <c r="B348" s="26" t="s">
        <v>442</v>
      </c>
      <c r="C348" s="27" t="s">
        <v>1203</v>
      </c>
      <c r="D348" s="59" t="s">
        <v>73</v>
      </c>
      <c r="E348" s="19" t="s">
        <v>10</v>
      </c>
      <c r="F348" s="88"/>
      <c r="P348" s="119"/>
      <c r="Q348" s="119"/>
      <c r="R348" s="119"/>
      <c r="S348" s="119"/>
      <c r="T348" s="119"/>
      <c r="U348" s="119"/>
      <c r="AK348" s="119"/>
      <c r="AL348" s="119"/>
      <c r="AM348" s="119"/>
      <c r="AN348" s="119"/>
      <c r="AO348" s="119"/>
      <c r="AQ348" s="202"/>
      <c r="AR348" s="74">
        <v>33.24</v>
      </c>
      <c r="AS348" s="142">
        <f>LARGE(F348:AR348,1)</f>
        <v>33.24</v>
      </c>
      <c r="AT348" s="7"/>
      <c r="AU348" s="7"/>
      <c r="AV348" s="8">
        <f>SUM(AS348:AU348)/3</f>
        <v>11.08</v>
      </c>
      <c r="AW348" s="39">
        <f>COUNTA(F348:AR348)</f>
        <v>1</v>
      </c>
    </row>
    <row r="349" spans="1:49" s="1" customFormat="1" ht="12.75">
      <c r="A349" s="9"/>
      <c r="B349" s="26" t="s">
        <v>442</v>
      </c>
      <c r="C349" s="27" t="s">
        <v>724</v>
      </c>
      <c r="D349" s="59" t="s">
        <v>413</v>
      </c>
      <c r="E349" s="19" t="s">
        <v>38</v>
      </c>
      <c r="F349" s="88"/>
      <c r="M349" s="1">
        <v>20.44</v>
      </c>
      <c r="P349" s="119"/>
      <c r="Q349" s="119"/>
      <c r="R349" s="119"/>
      <c r="S349" s="119"/>
      <c r="T349" s="119"/>
      <c r="U349" s="119"/>
      <c r="AK349" s="119"/>
      <c r="AL349" s="119"/>
      <c r="AM349" s="119"/>
      <c r="AN349" s="119"/>
      <c r="AO349" s="119">
        <v>12.33</v>
      </c>
      <c r="AQ349" s="202"/>
      <c r="AR349" s="74"/>
      <c r="AS349" s="142">
        <f>LARGE(F349:AR349,1)</f>
        <v>20.44</v>
      </c>
      <c r="AT349" s="7">
        <f>LARGE(F349:AR349,2)</f>
        <v>12.33</v>
      </c>
      <c r="AU349" s="7"/>
      <c r="AV349" s="8">
        <f>SUM(AS349:AU349)/3</f>
        <v>10.923333333333334</v>
      </c>
      <c r="AW349" s="39">
        <f>COUNTA(F349:AR349)</f>
        <v>2</v>
      </c>
    </row>
    <row r="350" spans="1:49" s="1" customFormat="1" ht="12.75">
      <c r="A350" s="9"/>
      <c r="B350" s="26" t="s">
        <v>442</v>
      </c>
      <c r="C350" s="30" t="s">
        <v>1119</v>
      </c>
      <c r="D350" s="59" t="s">
        <v>94</v>
      </c>
      <c r="E350" s="19" t="s">
        <v>25</v>
      </c>
      <c r="F350" s="88"/>
      <c r="P350" s="119"/>
      <c r="Q350" s="119"/>
      <c r="R350" s="119"/>
      <c r="S350" s="119"/>
      <c r="T350" s="119"/>
      <c r="U350" s="119"/>
      <c r="AJ350" s="1">
        <v>32.27</v>
      </c>
      <c r="AK350" s="119"/>
      <c r="AL350" s="119"/>
      <c r="AM350" s="119"/>
      <c r="AN350" s="119"/>
      <c r="AO350" s="119"/>
      <c r="AQ350" s="202"/>
      <c r="AR350" s="74"/>
      <c r="AS350" s="142">
        <f t="shared" si="1"/>
        <v>32.27</v>
      </c>
      <c r="AT350" s="7"/>
      <c r="AU350" s="7"/>
      <c r="AV350" s="8">
        <f t="shared" si="0"/>
        <v>10.756666666666668</v>
      </c>
      <c r="AW350" s="39">
        <f t="shared" si="2"/>
        <v>1</v>
      </c>
    </row>
    <row r="351" spans="1:49" s="21" customFormat="1" ht="12.75">
      <c r="A351" s="9"/>
      <c r="B351" s="26" t="s">
        <v>442</v>
      </c>
      <c r="C351" s="27" t="s">
        <v>1081</v>
      </c>
      <c r="D351" s="59" t="s">
        <v>103</v>
      </c>
      <c r="E351" s="19" t="s">
        <v>25</v>
      </c>
      <c r="F351" s="88"/>
      <c r="P351" s="120"/>
      <c r="Q351" s="120"/>
      <c r="R351" s="120"/>
      <c r="S351" s="120"/>
      <c r="T351" s="120"/>
      <c r="U351" s="120"/>
      <c r="AI351" s="21">
        <v>32.2</v>
      </c>
      <c r="AK351" s="120"/>
      <c r="AL351" s="120"/>
      <c r="AM351" s="120"/>
      <c r="AN351" s="120"/>
      <c r="AO351" s="120"/>
      <c r="AQ351" s="204"/>
      <c r="AR351" s="139"/>
      <c r="AS351" s="142">
        <f t="shared" si="1"/>
        <v>32.2</v>
      </c>
      <c r="AT351" s="7"/>
      <c r="AU351" s="7"/>
      <c r="AV351" s="8">
        <f t="shared" si="0"/>
        <v>10.733333333333334</v>
      </c>
      <c r="AW351" s="39">
        <f t="shared" si="2"/>
        <v>1</v>
      </c>
    </row>
    <row r="352" spans="1:49" s="1" customFormat="1" ht="12.75">
      <c r="A352" s="9"/>
      <c r="B352" s="26" t="s">
        <v>442</v>
      </c>
      <c r="C352" s="27" t="s">
        <v>1037</v>
      </c>
      <c r="D352" s="59" t="s">
        <v>1038</v>
      </c>
      <c r="E352" s="22" t="s">
        <v>535</v>
      </c>
      <c r="F352" s="90"/>
      <c r="P352" s="119"/>
      <c r="Q352" s="119"/>
      <c r="R352" s="119"/>
      <c r="S352" s="119"/>
      <c r="T352" s="119"/>
      <c r="U352" s="119"/>
      <c r="AD352" s="1">
        <v>31.18</v>
      </c>
      <c r="AK352" s="119"/>
      <c r="AL352" s="119"/>
      <c r="AM352" s="119"/>
      <c r="AN352" s="119"/>
      <c r="AO352" s="119"/>
      <c r="AQ352" s="202"/>
      <c r="AR352" s="74"/>
      <c r="AS352" s="142">
        <f t="shared" si="1"/>
        <v>31.18</v>
      </c>
      <c r="AT352" s="7"/>
      <c r="AU352" s="7"/>
      <c r="AV352" s="8">
        <f t="shared" si="0"/>
        <v>10.393333333333333</v>
      </c>
      <c r="AW352" s="39">
        <f t="shared" si="2"/>
        <v>1</v>
      </c>
    </row>
    <row r="353" spans="1:49" s="1" customFormat="1" ht="12.75">
      <c r="A353" s="9"/>
      <c r="B353" s="26" t="s">
        <v>442</v>
      </c>
      <c r="C353" s="36" t="s">
        <v>112</v>
      </c>
      <c r="D353" s="67" t="s">
        <v>556</v>
      </c>
      <c r="E353" s="22" t="s">
        <v>22</v>
      </c>
      <c r="F353" s="90"/>
      <c r="J353" s="1">
        <v>22.67</v>
      </c>
      <c r="P353" s="119"/>
      <c r="Q353" s="119"/>
      <c r="R353" s="119"/>
      <c r="S353" s="119"/>
      <c r="T353" s="119"/>
      <c r="U353" s="119"/>
      <c r="AK353" s="119">
        <v>8.09</v>
      </c>
      <c r="AL353" s="119"/>
      <c r="AM353" s="119"/>
      <c r="AN353" s="119"/>
      <c r="AO353" s="119"/>
      <c r="AQ353" s="202"/>
      <c r="AR353" s="74"/>
      <c r="AS353" s="142">
        <f t="shared" si="1"/>
        <v>22.67</v>
      </c>
      <c r="AT353" s="7">
        <f>LARGE(F353:AR353,2)</f>
        <v>8.09</v>
      </c>
      <c r="AU353" s="7"/>
      <c r="AV353" s="8">
        <f t="shared" si="0"/>
        <v>10.253333333333334</v>
      </c>
      <c r="AW353" s="39">
        <f t="shared" si="2"/>
        <v>2</v>
      </c>
    </row>
    <row r="354" spans="1:49" s="1" customFormat="1" ht="12.75">
      <c r="A354" s="9"/>
      <c r="B354" s="26" t="s">
        <v>442</v>
      </c>
      <c r="C354" s="27" t="s">
        <v>710</v>
      </c>
      <c r="D354" s="59" t="s">
        <v>1196</v>
      </c>
      <c r="E354" s="19" t="s">
        <v>10</v>
      </c>
      <c r="F354" s="88"/>
      <c r="P354" s="119"/>
      <c r="Q354" s="119"/>
      <c r="R354" s="119"/>
      <c r="S354" s="119"/>
      <c r="T354" s="119"/>
      <c r="U354" s="119"/>
      <c r="AK354" s="119"/>
      <c r="AL354" s="119"/>
      <c r="AM354" s="119"/>
      <c r="AN354" s="119"/>
      <c r="AO354" s="119"/>
      <c r="AQ354" s="202"/>
      <c r="AR354" s="74">
        <v>30.4</v>
      </c>
      <c r="AS354" s="142">
        <f t="shared" si="1"/>
        <v>30.4</v>
      </c>
      <c r="AT354" s="7"/>
      <c r="AU354" s="7"/>
      <c r="AV354" s="8">
        <f t="shared" si="0"/>
        <v>10.133333333333333</v>
      </c>
      <c r="AW354" s="39">
        <f>COUNTA(F354:AR354)</f>
        <v>1</v>
      </c>
    </row>
    <row r="355" spans="1:49" s="1" customFormat="1" ht="12.75">
      <c r="A355" s="9"/>
      <c r="B355" s="26" t="s">
        <v>442</v>
      </c>
      <c r="C355" s="27" t="s">
        <v>566</v>
      </c>
      <c r="D355" s="59" t="s">
        <v>279</v>
      </c>
      <c r="E355" s="19" t="s">
        <v>25</v>
      </c>
      <c r="F355" s="88"/>
      <c r="P355" s="119"/>
      <c r="Q355" s="119"/>
      <c r="R355" s="119"/>
      <c r="S355" s="119"/>
      <c r="T355" s="119"/>
      <c r="U355" s="119"/>
      <c r="AI355" s="1">
        <v>30.33</v>
      </c>
      <c r="AK355" s="119"/>
      <c r="AL355" s="119"/>
      <c r="AM355" s="119"/>
      <c r="AN355" s="119"/>
      <c r="AO355" s="119"/>
      <c r="AQ355" s="202"/>
      <c r="AR355" s="74"/>
      <c r="AS355" s="142">
        <f t="shared" si="1"/>
        <v>30.33</v>
      </c>
      <c r="AT355" s="7"/>
      <c r="AU355" s="7"/>
      <c r="AV355" s="8">
        <f t="shared" si="0"/>
        <v>10.11</v>
      </c>
      <c r="AW355" s="39">
        <f t="shared" si="2"/>
        <v>1</v>
      </c>
    </row>
    <row r="356" spans="1:49" s="1" customFormat="1" ht="12.75">
      <c r="A356" s="9"/>
      <c r="B356" s="26" t="s">
        <v>442</v>
      </c>
      <c r="C356" s="27" t="s">
        <v>971</v>
      </c>
      <c r="D356" s="59" t="s">
        <v>972</v>
      </c>
      <c r="E356" s="19" t="s">
        <v>38</v>
      </c>
      <c r="F356" s="88"/>
      <c r="P356" s="119"/>
      <c r="Q356" s="119"/>
      <c r="R356" s="119"/>
      <c r="S356" s="119"/>
      <c r="T356" s="119"/>
      <c r="U356" s="119"/>
      <c r="W356" s="1">
        <v>30.16</v>
      </c>
      <c r="AK356" s="119"/>
      <c r="AL356" s="119"/>
      <c r="AM356" s="119"/>
      <c r="AN356" s="119"/>
      <c r="AO356" s="119"/>
      <c r="AQ356" s="202"/>
      <c r="AR356" s="74"/>
      <c r="AS356" s="142">
        <f t="shared" si="1"/>
        <v>30.16</v>
      </c>
      <c r="AT356" s="7"/>
      <c r="AU356" s="7"/>
      <c r="AV356" s="8">
        <f t="shared" si="0"/>
        <v>10.053333333333333</v>
      </c>
      <c r="AW356" s="39">
        <f t="shared" si="2"/>
        <v>1</v>
      </c>
    </row>
    <row r="357" spans="1:49" s="1" customFormat="1" ht="12.75">
      <c r="A357" s="9">
        <v>156</v>
      </c>
      <c r="B357" s="41" t="s">
        <v>442</v>
      </c>
      <c r="C357" s="34" t="s">
        <v>713</v>
      </c>
      <c r="D357" s="59" t="s">
        <v>109</v>
      </c>
      <c r="E357" s="19" t="s">
        <v>10</v>
      </c>
      <c r="F357" s="88">
        <v>10.4</v>
      </c>
      <c r="P357" s="119"/>
      <c r="Q357" s="119">
        <v>5.13</v>
      </c>
      <c r="R357" s="119"/>
      <c r="S357" s="119"/>
      <c r="T357" s="119"/>
      <c r="U357" s="119"/>
      <c r="V357" s="1">
        <v>14</v>
      </c>
      <c r="AK357" s="119"/>
      <c r="AL357" s="119"/>
      <c r="AM357" s="119">
        <v>4.89</v>
      </c>
      <c r="AN357" s="119"/>
      <c r="AO357" s="119"/>
      <c r="AQ357" s="202"/>
      <c r="AR357" s="74"/>
      <c r="AS357" s="142">
        <f t="shared" si="1"/>
        <v>14</v>
      </c>
      <c r="AT357" s="7">
        <f>LARGE(F357:AR357,2)</f>
        <v>10.4</v>
      </c>
      <c r="AU357" s="7">
        <f>LARGE(F357:AR357,3)</f>
        <v>5.13</v>
      </c>
      <c r="AV357" s="8">
        <f t="shared" si="0"/>
        <v>9.843333333333332</v>
      </c>
      <c r="AW357" s="39">
        <f t="shared" si="2"/>
        <v>4</v>
      </c>
    </row>
    <row r="358" spans="1:49" s="1" customFormat="1" ht="12.75">
      <c r="A358" s="9"/>
      <c r="B358" s="26" t="s">
        <v>442</v>
      </c>
      <c r="C358" s="27" t="s">
        <v>890</v>
      </c>
      <c r="D358" s="67" t="s">
        <v>613</v>
      </c>
      <c r="E358" s="19" t="s">
        <v>38</v>
      </c>
      <c r="F358" s="88"/>
      <c r="M358" s="1">
        <v>20.8</v>
      </c>
      <c r="P358" s="119"/>
      <c r="Q358" s="119"/>
      <c r="R358" s="119"/>
      <c r="S358" s="119"/>
      <c r="T358" s="119"/>
      <c r="U358" s="119"/>
      <c r="AK358" s="119"/>
      <c r="AL358" s="119"/>
      <c r="AM358" s="119"/>
      <c r="AN358" s="119"/>
      <c r="AO358" s="119">
        <v>8.67</v>
      </c>
      <c r="AQ358" s="202"/>
      <c r="AR358" s="74"/>
      <c r="AS358" s="142">
        <f t="shared" si="1"/>
        <v>20.8</v>
      </c>
      <c r="AT358" s="7">
        <f>LARGE(F358:AR358,2)</f>
        <v>8.67</v>
      </c>
      <c r="AU358" s="7"/>
      <c r="AV358" s="8">
        <f t="shared" si="0"/>
        <v>9.823333333333332</v>
      </c>
      <c r="AW358" s="39">
        <f t="shared" si="2"/>
        <v>2</v>
      </c>
    </row>
    <row r="359" spans="1:49" s="1" customFormat="1" ht="12.75">
      <c r="A359" s="9"/>
      <c r="B359" s="41" t="s">
        <v>442</v>
      </c>
      <c r="C359" s="37" t="s">
        <v>735</v>
      </c>
      <c r="D359" s="67" t="s">
        <v>736</v>
      </c>
      <c r="E359" s="22" t="s">
        <v>38</v>
      </c>
      <c r="F359" s="90"/>
      <c r="P359" s="119"/>
      <c r="Q359" s="119"/>
      <c r="R359" s="119"/>
      <c r="S359" s="119"/>
      <c r="T359" s="119"/>
      <c r="U359" s="119"/>
      <c r="AI359" s="1">
        <v>29.4</v>
      </c>
      <c r="AK359" s="119"/>
      <c r="AL359" s="119"/>
      <c r="AM359" s="119"/>
      <c r="AN359" s="119"/>
      <c r="AO359" s="119"/>
      <c r="AQ359" s="202"/>
      <c r="AR359" s="74"/>
      <c r="AS359" s="142">
        <f t="shared" si="1"/>
        <v>29.4</v>
      </c>
      <c r="AT359" s="7"/>
      <c r="AU359" s="7"/>
      <c r="AV359" s="8">
        <f t="shared" si="0"/>
        <v>9.799999999999999</v>
      </c>
      <c r="AW359" s="39">
        <f t="shared" si="2"/>
        <v>1</v>
      </c>
    </row>
    <row r="360" spans="1:49" s="1" customFormat="1" ht="12.75">
      <c r="A360" s="9"/>
      <c r="B360" s="26" t="s">
        <v>442</v>
      </c>
      <c r="C360" s="27" t="s">
        <v>664</v>
      </c>
      <c r="D360" s="59" t="s">
        <v>665</v>
      </c>
      <c r="E360" s="19" t="s">
        <v>38</v>
      </c>
      <c r="F360" s="88"/>
      <c r="P360" s="119"/>
      <c r="Q360" s="119"/>
      <c r="R360" s="119"/>
      <c r="S360" s="119"/>
      <c r="T360" s="119"/>
      <c r="U360" s="119"/>
      <c r="W360" s="1">
        <v>29.4</v>
      </c>
      <c r="AK360" s="119"/>
      <c r="AL360" s="119"/>
      <c r="AM360" s="119"/>
      <c r="AN360" s="119"/>
      <c r="AO360" s="119"/>
      <c r="AQ360" s="202"/>
      <c r="AR360" s="74"/>
      <c r="AS360" s="142">
        <f t="shared" si="1"/>
        <v>29.4</v>
      </c>
      <c r="AT360" s="7"/>
      <c r="AU360" s="7"/>
      <c r="AV360" s="8">
        <f t="shared" si="0"/>
        <v>9.799999999999999</v>
      </c>
      <c r="AW360" s="39">
        <f t="shared" si="2"/>
        <v>1</v>
      </c>
    </row>
    <row r="361" spans="1:49" s="1" customFormat="1" ht="12.75">
      <c r="A361" s="9"/>
      <c r="B361" s="26" t="s">
        <v>442</v>
      </c>
      <c r="C361" s="27" t="s">
        <v>1184</v>
      </c>
      <c r="D361" s="59" t="s">
        <v>185</v>
      </c>
      <c r="E361" s="19" t="s">
        <v>10</v>
      </c>
      <c r="F361" s="88"/>
      <c r="P361" s="119"/>
      <c r="Q361" s="119"/>
      <c r="R361" s="119"/>
      <c r="S361" s="119"/>
      <c r="T361" s="119"/>
      <c r="U361" s="119"/>
      <c r="AK361" s="119"/>
      <c r="AL361" s="119"/>
      <c r="AM361" s="119"/>
      <c r="AN361" s="119"/>
      <c r="AO361" s="119"/>
      <c r="AP361" s="1">
        <v>28.84</v>
      </c>
      <c r="AQ361" s="202"/>
      <c r="AR361" s="74"/>
      <c r="AS361" s="142">
        <f t="shared" si="1"/>
        <v>28.84</v>
      </c>
      <c r="AT361" s="7"/>
      <c r="AU361" s="7"/>
      <c r="AV361" s="8">
        <f t="shared" si="0"/>
        <v>9.613333333333333</v>
      </c>
      <c r="AW361" s="39">
        <f t="shared" si="2"/>
        <v>1</v>
      </c>
    </row>
    <row r="362" spans="1:49" s="1" customFormat="1" ht="12.75">
      <c r="A362" s="9"/>
      <c r="B362" s="26" t="s">
        <v>442</v>
      </c>
      <c r="C362" s="27" t="s">
        <v>546</v>
      </c>
      <c r="D362" s="59" t="s">
        <v>547</v>
      </c>
      <c r="E362" s="19" t="s">
        <v>10</v>
      </c>
      <c r="F362" s="88">
        <v>28.84</v>
      </c>
      <c r="P362" s="119"/>
      <c r="Q362" s="119"/>
      <c r="R362" s="119"/>
      <c r="S362" s="119"/>
      <c r="T362" s="119"/>
      <c r="U362" s="119"/>
      <c r="AK362" s="119"/>
      <c r="AL362" s="119"/>
      <c r="AM362" s="119"/>
      <c r="AN362" s="119"/>
      <c r="AO362" s="119"/>
      <c r="AQ362" s="202"/>
      <c r="AR362" s="74"/>
      <c r="AS362" s="142">
        <f t="shared" si="1"/>
        <v>28.84</v>
      </c>
      <c r="AT362" s="7"/>
      <c r="AU362" s="7"/>
      <c r="AV362" s="8">
        <f t="shared" si="0"/>
        <v>9.613333333333333</v>
      </c>
      <c r="AW362" s="39">
        <f t="shared" si="2"/>
        <v>1</v>
      </c>
    </row>
    <row r="363" spans="1:49" s="1" customFormat="1" ht="12.75">
      <c r="A363" s="9"/>
      <c r="B363" s="26" t="s">
        <v>442</v>
      </c>
      <c r="C363" s="27" t="s">
        <v>122</v>
      </c>
      <c r="D363" s="59" t="s">
        <v>123</v>
      </c>
      <c r="E363" s="19" t="s">
        <v>10</v>
      </c>
      <c r="F363" s="88"/>
      <c r="P363" s="119"/>
      <c r="Q363" s="119"/>
      <c r="R363" s="119"/>
      <c r="S363" s="119"/>
      <c r="T363" s="119"/>
      <c r="U363" s="119"/>
      <c r="AC363" s="1">
        <v>28.8</v>
      </c>
      <c r="AK363" s="119"/>
      <c r="AL363" s="119"/>
      <c r="AM363" s="119"/>
      <c r="AN363" s="119"/>
      <c r="AO363" s="119"/>
      <c r="AQ363" s="202"/>
      <c r="AR363" s="74"/>
      <c r="AS363" s="142">
        <f t="shared" si="1"/>
        <v>28.8</v>
      </c>
      <c r="AT363" s="7"/>
      <c r="AU363" s="7"/>
      <c r="AV363" s="8">
        <f t="shared" si="0"/>
        <v>9.6</v>
      </c>
      <c r="AW363" s="39">
        <f t="shared" si="2"/>
        <v>1</v>
      </c>
    </row>
    <row r="364" spans="1:49" s="1" customFormat="1" ht="12.75">
      <c r="A364" s="9"/>
      <c r="B364" s="26" t="s">
        <v>442</v>
      </c>
      <c r="C364" s="27" t="s">
        <v>318</v>
      </c>
      <c r="D364" s="59" t="s">
        <v>130</v>
      </c>
      <c r="E364" s="19" t="s">
        <v>15</v>
      </c>
      <c r="F364" s="88"/>
      <c r="P364" s="119"/>
      <c r="Q364" s="119"/>
      <c r="R364" s="119"/>
      <c r="S364" s="119"/>
      <c r="T364" s="119"/>
      <c r="U364" s="119"/>
      <c r="AK364" s="119">
        <v>28</v>
      </c>
      <c r="AL364" s="119"/>
      <c r="AM364" s="119"/>
      <c r="AN364" s="119"/>
      <c r="AO364" s="119"/>
      <c r="AQ364" s="202"/>
      <c r="AR364" s="74"/>
      <c r="AS364" s="142">
        <f t="shared" si="1"/>
        <v>28</v>
      </c>
      <c r="AT364" s="7"/>
      <c r="AU364" s="7"/>
      <c r="AV364" s="8">
        <f t="shared" si="0"/>
        <v>9.333333333333334</v>
      </c>
      <c r="AW364" s="39">
        <f t="shared" si="2"/>
        <v>1</v>
      </c>
    </row>
    <row r="365" spans="1:49" s="1" customFormat="1" ht="12.75">
      <c r="A365" s="9"/>
      <c r="B365" s="26" t="s">
        <v>442</v>
      </c>
      <c r="C365" s="27" t="s">
        <v>703</v>
      </c>
      <c r="D365" s="72" t="s">
        <v>596</v>
      </c>
      <c r="E365" s="19" t="s">
        <v>15</v>
      </c>
      <c r="F365" s="88"/>
      <c r="P365" s="119"/>
      <c r="Q365" s="119"/>
      <c r="R365" s="119"/>
      <c r="S365" s="119"/>
      <c r="T365" s="119"/>
      <c r="U365" s="119"/>
      <c r="AJ365" s="1">
        <v>28</v>
      </c>
      <c r="AK365" s="119"/>
      <c r="AL365" s="119"/>
      <c r="AM365" s="119"/>
      <c r="AN365" s="119"/>
      <c r="AO365" s="119"/>
      <c r="AQ365" s="202"/>
      <c r="AR365" s="74"/>
      <c r="AS365" s="142">
        <f t="shared" si="1"/>
        <v>28</v>
      </c>
      <c r="AT365" s="7"/>
      <c r="AU365" s="7"/>
      <c r="AV365" s="8">
        <f t="shared" si="0"/>
        <v>9.333333333333334</v>
      </c>
      <c r="AW365" s="39">
        <f t="shared" si="2"/>
        <v>1</v>
      </c>
    </row>
    <row r="366" spans="1:49" s="21" customFormat="1" ht="12.75">
      <c r="A366" s="9"/>
      <c r="B366" s="26" t="s">
        <v>442</v>
      </c>
      <c r="C366" s="27" t="s">
        <v>609</v>
      </c>
      <c r="D366" s="59" t="s">
        <v>547</v>
      </c>
      <c r="E366" s="19" t="s">
        <v>508</v>
      </c>
      <c r="F366" s="88"/>
      <c r="M366" s="21">
        <v>10.89</v>
      </c>
      <c r="P366" s="120"/>
      <c r="Q366" s="120"/>
      <c r="R366" s="120"/>
      <c r="S366" s="120"/>
      <c r="T366" s="120"/>
      <c r="U366" s="120"/>
      <c r="AK366" s="120"/>
      <c r="AL366" s="120"/>
      <c r="AM366" s="120"/>
      <c r="AN366" s="120"/>
      <c r="AO366" s="120">
        <v>17</v>
      </c>
      <c r="AQ366" s="204"/>
      <c r="AR366" s="139"/>
      <c r="AS366" s="142">
        <f>LARGE(F366:AR366,1)</f>
        <v>17</v>
      </c>
      <c r="AT366" s="7">
        <f>LARGE(F366:AR366,2)</f>
        <v>10.89</v>
      </c>
      <c r="AU366" s="7"/>
      <c r="AV366" s="8">
        <f>SUM(AS366:AU366)/3</f>
        <v>9.296666666666667</v>
      </c>
      <c r="AW366" s="39">
        <f>COUNTA(F366:AR366)</f>
        <v>2</v>
      </c>
    </row>
    <row r="367" spans="1:49" s="1" customFormat="1" ht="12.75">
      <c r="A367" s="9"/>
      <c r="B367" s="26" t="s">
        <v>442</v>
      </c>
      <c r="C367" s="30" t="s">
        <v>1199</v>
      </c>
      <c r="D367" s="59" t="s">
        <v>212</v>
      </c>
      <c r="E367" s="19" t="s">
        <v>10</v>
      </c>
      <c r="F367" s="88"/>
      <c r="P367" s="119"/>
      <c r="Q367" s="119"/>
      <c r="R367" s="119"/>
      <c r="S367" s="119"/>
      <c r="T367" s="119"/>
      <c r="U367" s="119"/>
      <c r="AK367" s="119"/>
      <c r="AL367" s="119"/>
      <c r="AM367" s="119"/>
      <c r="AN367" s="119"/>
      <c r="AO367" s="119"/>
      <c r="AQ367" s="202"/>
      <c r="AR367" s="74">
        <v>27.73</v>
      </c>
      <c r="AS367" s="142">
        <f>LARGE(F367:AR367,1)</f>
        <v>27.73</v>
      </c>
      <c r="AT367" s="7"/>
      <c r="AU367" s="7"/>
      <c r="AV367" s="8">
        <f>SUM(AS367:AU367)/3</f>
        <v>9.243333333333334</v>
      </c>
      <c r="AW367" s="39">
        <f>COUNTA(F367:AR367)</f>
        <v>1</v>
      </c>
    </row>
    <row r="368" spans="1:49" s="1" customFormat="1" ht="12.75">
      <c r="A368" s="9"/>
      <c r="B368" s="26" t="s">
        <v>442</v>
      </c>
      <c r="C368" s="27" t="s">
        <v>929</v>
      </c>
      <c r="D368" s="59" t="s">
        <v>208</v>
      </c>
      <c r="E368" s="19" t="s">
        <v>10</v>
      </c>
      <c r="F368" s="88"/>
      <c r="P368" s="119"/>
      <c r="Q368" s="119"/>
      <c r="R368" s="119">
        <v>27.6</v>
      </c>
      <c r="S368" s="119"/>
      <c r="T368" s="119"/>
      <c r="U368" s="119"/>
      <c r="AK368" s="119"/>
      <c r="AL368" s="119"/>
      <c r="AM368" s="119"/>
      <c r="AN368" s="119"/>
      <c r="AO368" s="119"/>
      <c r="AQ368" s="202"/>
      <c r="AR368" s="74"/>
      <c r="AS368" s="142">
        <f t="shared" si="1"/>
        <v>27.6</v>
      </c>
      <c r="AT368" s="7"/>
      <c r="AU368" s="7"/>
      <c r="AV368" s="8">
        <f t="shared" si="0"/>
        <v>9.200000000000001</v>
      </c>
      <c r="AW368" s="39">
        <f t="shared" si="2"/>
        <v>1</v>
      </c>
    </row>
    <row r="369" spans="1:49" s="1" customFormat="1" ht="12.75">
      <c r="A369" s="9"/>
      <c r="B369" s="26" t="s">
        <v>442</v>
      </c>
      <c r="C369" s="27" t="s">
        <v>635</v>
      </c>
      <c r="D369" s="59" t="s">
        <v>636</v>
      </c>
      <c r="E369" s="19" t="s">
        <v>25</v>
      </c>
      <c r="F369" s="88"/>
      <c r="P369" s="119"/>
      <c r="Q369" s="119"/>
      <c r="R369" s="119"/>
      <c r="S369" s="119"/>
      <c r="T369" s="119"/>
      <c r="U369" s="119"/>
      <c r="AA369" s="1">
        <v>8.67</v>
      </c>
      <c r="AI369" s="1">
        <v>18.8</v>
      </c>
      <c r="AK369" s="119"/>
      <c r="AL369" s="119"/>
      <c r="AM369" s="119"/>
      <c r="AN369" s="119"/>
      <c r="AO369" s="119"/>
      <c r="AQ369" s="202"/>
      <c r="AR369" s="74"/>
      <c r="AS369" s="142">
        <f>LARGE(F369:AR369,1)</f>
        <v>18.8</v>
      </c>
      <c r="AT369" s="7">
        <f>LARGE(F369:AR369,2)</f>
        <v>8.67</v>
      </c>
      <c r="AU369" s="7"/>
      <c r="AV369" s="8">
        <f>SUM(AS369:AU369)/3</f>
        <v>9.156666666666666</v>
      </c>
      <c r="AW369" s="39">
        <f>COUNTA(F369:AR369)</f>
        <v>2</v>
      </c>
    </row>
    <row r="370" spans="1:49" s="1" customFormat="1" ht="12.75">
      <c r="A370" s="9"/>
      <c r="B370" s="20" t="s">
        <v>442</v>
      </c>
      <c r="C370" s="37" t="s">
        <v>425</v>
      </c>
      <c r="D370" s="67" t="s">
        <v>96</v>
      </c>
      <c r="E370" s="22" t="s">
        <v>25</v>
      </c>
      <c r="F370" s="90"/>
      <c r="P370" s="119"/>
      <c r="Q370" s="119"/>
      <c r="R370" s="119"/>
      <c r="S370" s="119"/>
      <c r="T370" s="119"/>
      <c r="U370" s="119"/>
      <c r="AJ370" s="1">
        <v>27.38</v>
      </c>
      <c r="AK370" s="119"/>
      <c r="AL370" s="119"/>
      <c r="AM370" s="119"/>
      <c r="AN370" s="119"/>
      <c r="AO370" s="119"/>
      <c r="AQ370" s="202"/>
      <c r="AR370" s="74"/>
      <c r="AS370" s="142">
        <f t="shared" si="1"/>
        <v>27.38</v>
      </c>
      <c r="AT370" s="7"/>
      <c r="AU370" s="7"/>
      <c r="AV370" s="8">
        <f t="shared" si="0"/>
        <v>9.126666666666667</v>
      </c>
      <c r="AW370" s="39">
        <f t="shared" si="2"/>
        <v>1</v>
      </c>
    </row>
    <row r="371" spans="1:49" s="1" customFormat="1" ht="12.75">
      <c r="A371" s="9"/>
      <c r="B371" s="26" t="s">
        <v>442</v>
      </c>
      <c r="C371" s="27" t="s">
        <v>387</v>
      </c>
      <c r="D371" s="59" t="s">
        <v>32</v>
      </c>
      <c r="E371" s="19" t="s">
        <v>10</v>
      </c>
      <c r="F371" s="88"/>
      <c r="I371" s="1">
        <v>27.38</v>
      </c>
      <c r="P371" s="119"/>
      <c r="Q371" s="119"/>
      <c r="R371" s="119"/>
      <c r="S371" s="119"/>
      <c r="T371" s="119"/>
      <c r="U371" s="119"/>
      <c r="AK371" s="119"/>
      <c r="AL371" s="119"/>
      <c r="AM371" s="119"/>
      <c r="AN371" s="119"/>
      <c r="AO371" s="119"/>
      <c r="AQ371" s="202"/>
      <c r="AR371" s="74"/>
      <c r="AS371" s="142">
        <f>LARGE(F371:AR371,1)</f>
        <v>27.38</v>
      </c>
      <c r="AT371" s="7"/>
      <c r="AU371" s="7"/>
      <c r="AV371" s="8">
        <f>SUM(AS371:AU371)/3</f>
        <v>9.126666666666667</v>
      </c>
      <c r="AW371" s="39">
        <f>COUNTA(F371:AR371)</f>
        <v>1</v>
      </c>
    </row>
    <row r="372" spans="1:49" s="1" customFormat="1" ht="12.75">
      <c r="A372" s="9"/>
      <c r="B372" s="26" t="s">
        <v>442</v>
      </c>
      <c r="C372" s="27" t="s">
        <v>628</v>
      </c>
      <c r="D372" s="59" t="s">
        <v>629</v>
      </c>
      <c r="E372" s="19" t="s">
        <v>38</v>
      </c>
      <c r="F372" s="88"/>
      <c r="P372" s="119">
        <v>27.07</v>
      </c>
      <c r="Q372" s="119"/>
      <c r="R372" s="119"/>
      <c r="S372" s="119"/>
      <c r="T372" s="119"/>
      <c r="U372" s="119"/>
      <c r="AK372" s="119"/>
      <c r="AL372" s="119"/>
      <c r="AM372" s="119"/>
      <c r="AN372" s="119"/>
      <c r="AO372" s="119"/>
      <c r="AQ372" s="202"/>
      <c r="AR372" s="74"/>
      <c r="AS372" s="142">
        <f t="shared" si="1"/>
        <v>27.07</v>
      </c>
      <c r="AT372" s="7"/>
      <c r="AU372" s="7"/>
      <c r="AV372" s="8">
        <f t="shared" si="0"/>
        <v>9.023333333333333</v>
      </c>
      <c r="AW372" s="39">
        <f t="shared" si="2"/>
        <v>1</v>
      </c>
    </row>
    <row r="373" spans="1:49" s="1" customFormat="1" ht="12.75">
      <c r="A373" s="9"/>
      <c r="B373" s="26" t="s">
        <v>442</v>
      </c>
      <c r="C373" s="36" t="s">
        <v>1040</v>
      </c>
      <c r="D373" s="67" t="s">
        <v>1041</v>
      </c>
      <c r="E373" s="22" t="s">
        <v>535</v>
      </c>
      <c r="F373" s="90"/>
      <c r="P373" s="119"/>
      <c r="Q373" s="119"/>
      <c r="R373" s="119"/>
      <c r="S373" s="119"/>
      <c r="T373" s="119"/>
      <c r="U373" s="119"/>
      <c r="AD373" s="1">
        <v>26.89</v>
      </c>
      <c r="AK373" s="119"/>
      <c r="AL373" s="119"/>
      <c r="AM373" s="119"/>
      <c r="AN373" s="119"/>
      <c r="AO373" s="119"/>
      <c r="AQ373" s="202"/>
      <c r="AR373" s="74"/>
      <c r="AS373" s="142">
        <f t="shared" si="1"/>
        <v>26.89</v>
      </c>
      <c r="AT373" s="7"/>
      <c r="AU373" s="7"/>
      <c r="AV373" s="8">
        <f t="shared" si="0"/>
        <v>8.963333333333333</v>
      </c>
      <c r="AW373" s="39">
        <f t="shared" si="2"/>
        <v>1</v>
      </c>
    </row>
    <row r="374" spans="1:49" s="1" customFormat="1" ht="12.75">
      <c r="A374" s="9"/>
      <c r="B374" s="26" t="s">
        <v>442</v>
      </c>
      <c r="C374" s="27" t="s">
        <v>620</v>
      </c>
      <c r="D374" s="59" t="s">
        <v>32</v>
      </c>
      <c r="E374" s="19" t="s">
        <v>22</v>
      </c>
      <c r="F374" s="88"/>
      <c r="L374" s="1">
        <v>26.67</v>
      </c>
      <c r="P374" s="119"/>
      <c r="Q374" s="119"/>
      <c r="R374" s="119"/>
      <c r="S374" s="119"/>
      <c r="T374" s="119"/>
      <c r="U374" s="119"/>
      <c r="AK374" s="119"/>
      <c r="AL374" s="119"/>
      <c r="AM374" s="119"/>
      <c r="AN374" s="119"/>
      <c r="AO374" s="119"/>
      <c r="AQ374" s="202"/>
      <c r="AR374" s="74"/>
      <c r="AS374" s="142">
        <f t="shared" si="1"/>
        <v>26.67</v>
      </c>
      <c r="AT374" s="7"/>
      <c r="AU374" s="7"/>
      <c r="AV374" s="8">
        <f t="shared" si="0"/>
        <v>8.89</v>
      </c>
      <c r="AW374" s="39">
        <f t="shared" si="2"/>
        <v>1</v>
      </c>
    </row>
    <row r="375" spans="1:49" s="1" customFormat="1" ht="12.75">
      <c r="A375" s="9">
        <v>157</v>
      </c>
      <c r="B375" s="26" t="s">
        <v>442</v>
      </c>
      <c r="C375" s="27" t="s">
        <v>276</v>
      </c>
      <c r="D375" s="59" t="s">
        <v>43</v>
      </c>
      <c r="E375" s="19" t="s">
        <v>10</v>
      </c>
      <c r="F375" s="88"/>
      <c r="I375" s="1">
        <v>5.4</v>
      </c>
      <c r="O375" s="1">
        <v>16.36</v>
      </c>
      <c r="P375" s="119">
        <v>4.09</v>
      </c>
      <c r="Q375" s="119"/>
      <c r="R375" s="119"/>
      <c r="S375" s="119"/>
      <c r="T375" s="119"/>
      <c r="U375" s="119"/>
      <c r="AK375" s="119"/>
      <c r="AL375" s="119"/>
      <c r="AM375" s="119"/>
      <c r="AN375" s="119"/>
      <c r="AO375" s="119"/>
      <c r="AQ375" s="202"/>
      <c r="AR375" s="74"/>
      <c r="AS375" s="142">
        <f t="shared" si="1"/>
        <v>16.36</v>
      </c>
      <c r="AT375" s="7">
        <f>LARGE(F375:AR375,2)</f>
        <v>5.4</v>
      </c>
      <c r="AU375" s="7">
        <f>LARGE(F375:AR375,3)</f>
        <v>4.09</v>
      </c>
      <c r="AV375" s="8">
        <f t="shared" si="0"/>
        <v>8.616666666666665</v>
      </c>
      <c r="AW375" s="39">
        <f t="shared" si="2"/>
        <v>3</v>
      </c>
    </row>
    <row r="376" spans="1:49" s="1" customFormat="1" ht="12.75">
      <c r="A376" s="9"/>
      <c r="B376" s="26" t="s">
        <v>442</v>
      </c>
      <c r="C376" s="27" t="s">
        <v>925</v>
      </c>
      <c r="D376" s="72" t="s">
        <v>570</v>
      </c>
      <c r="E376" s="19" t="s">
        <v>10</v>
      </c>
      <c r="F376" s="88"/>
      <c r="P376" s="119"/>
      <c r="Q376" s="119">
        <v>25.67</v>
      </c>
      <c r="R376" s="119"/>
      <c r="S376" s="119"/>
      <c r="T376" s="119"/>
      <c r="U376" s="119"/>
      <c r="AK376" s="119"/>
      <c r="AL376" s="119"/>
      <c r="AM376" s="119"/>
      <c r="AN376" s="119"/>
      <c r="AO376" s="119"/>
      <c r="AQ376" s="202"/>
      <c r="AR376" s="74"/>
      <c r="AS376" s="142">
        <f t="shared" si="1"/>
        <v>25.67</v>
      </c>
      <c r="AT376" s="7"/>
      <c r="AU376" s="7"/>
      <c r="AV376" s="8">
        <f t="shared" si="0"/>
        <v>8.556666666666667</v>
      </c>
      <c r="AW376" s="39">
        <f t="shared" si="2"/>
        <v>1</v>
      </c>
    </row>
    <row r="377" spans="1:49" ht="12.75">
      <c r="A377" s="9"/>
      <c r="B377" s="26" t="s">
        <v>442</v>
      </c>
      <c r="C377" s="27" t="s">
        <v>1100</v>
      </c>
      <c r="D377" s="59" t="s">
        <v>959</v>
      </c>
      <c r="E377" s="19" t="s">
        <v>10</v>
      </c>
      <c r="F377" s="88"/>
      <c r="AK377" s="118"/>
      <c r="AL377" s="118"/>
      <c r="AM377" s="118"/>
      <c r="AN377" s="118">
        <v>25.33</v>
      </c>
      <c r="AO377" s="118"/>
      <c r="AQ377" s="206"/>
      <c r="AR377" s="141"/>
      <c r="AS377" s="142">
        <f t="shared" si="1"/>
        <v>25.33</v>
      </c>
      <c r="AT377" s="7"/>
      <c r="AU377" s="7"/>
      <c r="AV377" s="8">
        <f t="shared" si="0"/>
        <v>8.443333333333333</v>
      </c>
      <c r="AW377" s="39">
        <f t="shared" si="2"/>
        <v>1</v>
      </c>
    </row>
    <row r="378" spans="1:49" s="1" customFormat="1" ht="12.75">
      <c r="A378" s="9"/>
      <c r="B378" s="26" t="s">
        <v>442</v>
      </c>
      <c r="C378" s="27" t="s">
        <v>384</v>
      </c>
      <c r="D378" s="59" t="s">
        <v>11</v>
      </c>
      <c r="E378" s="19" t="s">
        <v>10</v>
      </c>
      <c r="F378" s="88"/>
      <c r="P378" s="119"/>
      <c r="Q378" s="119"/>
      <c r="R378" s="119"/>
      <c r="S378" s="119"/>
      <c r="T378" s="119"/>
      <c r="U378" s="119"/>
      <c r="AC378" s="1">
        <v>24.93</v>
      </c>
      <c r="AK378" s="119"/>
      <c r="AL378" s="119"/>
      <c r="AM378" s="119"/>
      <c r="AN378" s="119"/>
      <c r="AO378" s="119"/>
      <c r="AQ378" s="202"/>
      <c r="AR378" s="74"/>
      <c r="AS378" s="142">
        <f t="shared" si="1"/>
        <v>24.93</v>
      </c>
      <c r="AT378" s="7"/>
      <c r="AU378" s="7"/>
      <c r="AV378" s="8">
        <f t="shared" si="0"/>
        <v>8.31</v>
      </c>
      <c r="AW378" s="39">
        <f t="shared" si="2"/>
        <v>1</v>
      </c>
    </row>
    <row r="379" spans="1:49" s="1" customFormat="1" ht="12.75">
      <c r="A379" s="9"/>
      <c r="B379" s="26" t="s">
        <v>442</v>
      </c>
      <c r="C379" s="27" t="s">
        <v>981</v>
      </c>
      <c r="D379" s="59" t="s">
        <v>209</v>
      </c>
      <c r="E379" s="19" t="s">
        <v>15</v>
      </c>
      <c r="F379" s="88"/>
      <c r="P379" s="119"/>
      <c r="Q379" s="119"/>
      <c r="R379" s="119"/>
      <c r="S379" s="119"/>
      <c r="T379" s="119"/>
      <c r="U379" s="119"/>
      <c r="X379" s="1">
        <v>24.89</v>
      </c>
      <c r="AK379" s="119"/>
      <c r="AL379" s="119"/>
      <c r="AM379" s="119"/>
      <c r="AN379" s="119"/>
      <c r="AO379" s="119"/>
      <c r="AQ379" s="202"/>
      <c r="AR379" s="74"/>
      <c r="AS379" s="142">
        <f t="shared" si="1"/>
        <v>24.89</v>
      </c>
      <c r="AT379" s="7"/>
      <c r="AU379" s="7"/>
      <c r="AV379" s="8">
        <f t="shared" si="0"/>
        <v>8.296666666666667</v>
      </c>
      <c r="AW379" s="39">
        <f t="shared" si="2"/>
        <v>1</v>
      </c>
    </row>
    <row r="380" spans="1:49" s="1" customFormat="1" ht="12.75">
      <c r="A380" s="9"/>
      <c r="B380" s="26" t="s">
        <v>442</v>
      </c>
      <c r="C380" s="27" t="s">
        <v>682</v>
      </c>
      <c r="D380" s="59" t="s">
        <v>1008</v>
      </c>
      <c r="E380" s="19" t="s">
        <v>10</v>
      </c>
      <c r="F380" s="88"/>
      <c r="P380" s="119"/>
      <c r="Q380" s="119"/>
      <c r="R380" s="119"/>
      <c r="S380" s="119"/>
      <c r="T380" s="119"/>
      <c r="U380" s="119"/>
      <c r="Z380" s="1">
        <v>24.44</v>
      </c>
      <c r="AK380" s="119"/>
      <c r="AL380" s="119"/>
      <c r="AM380" s="119"/>
      <c r="AN380" s="119"/>
      <c r="AO380" s="119"/>
      <c r="AQ380" s="202"/>
      <c r="AR380" s="74"/>
      <c r="AS380" s="142">
        <f t="shared" si="1"/>
        <v>24.44</v>
      </c>
      <c r="AT380" s="7"/>
      <c r="AU380" s="7"/>
      <c r="AV380" s="8">
        <f t="shared" si="0"/>
        <v>8.146666666666667</v>
      </c>
      <c r="AW380" s="39">
        <f t="shared" si="2"/>
        <v>1</v>
      </c>
    </row>
    <row r="381" spans="1:49" s="1" customFormat="1" ht="12.75">
      <c r="A381" s="9"/>
      <c r="B381" s="26" t="s">
        <v>442</v>
      </c>
      <c r="C381" s="27" t="s">
        <v>654</v>
      </c>
      <c r="D381" s="59" t="s">
        <v>393</v>
      </c>
      <c r="E381" s="19" t="s">
        <v>10</v>
      </c>
      <c r="F381" s="88"/>
      <c r="P381" s="119"/>
      <c r="Q381" s="119"/>
      <c r="R381" s="119">
        <v>24.44</v>
      </c>
      <c r="S381" s="119"/>
      <c r="T381" s="119"/>
      <c r="U381" s="119"/>
      <c r="AK381" s="119"/>
      <c r="AL381" s="119"/>
      <c r="AM381" s="119"/>
      <c r="AN381" s="119"/>
      <c r="AO381" s="119"/>
      <c r="AQ381" s="202"/>
      <c r="AR381" s="74"/>
      <c r="AS381" s="142">
        <f t="shared" si="1"/>
        <v>24.44</v>
      </c>
      <c r="AT381" s="7"/>
      <c r="AU381" s="7"/>
      <c r="AV381" s="8">
        <f t="shared" si="0"/>
        <v>8.146666666666667</v>
      </c>
      <c r="AW381" s="39">
        <f t="shared" si="2"/>
        <v>1</v>
      </c>
    </row>
    <row r="382" spans="1:49" s="1" customFormat="1" ht="12.75">
      <c r="A382" s="9"/>
      <c r="B382" s="26" t="s">
        <v>442</v>
      </c>
      <c r="C382" s="27" t="s">
        <v>1173</v>
      </c>
      <c r="D382" s="59" t="s">
        <v>1174</v>
      </c>
      <c r="E382" s="19" t="s">
        <v>38</v>
      </c>
      <c r="F382" s="88"/>
      <c r="P382" s="119"/>
      <c r="Q382" s="119"/>
      <c r="R382" s="119"/>
      <c r="S382" s="119"/>
      <c r="T382" s="119"/>
      <c r="U382" s="119"/>
      <c r="AK382" s="119"/>
      <c r="AL382" s="119"/>
      <c r="AM382" s="119"/>
      <c r="AN382" s="119"/>
      <c r="AO382" s="119">
        <v>24.27</v>
      </c>
      <c r="AQ382" s="202"/>
      <c r="AR382" s="74"/>
      <c r="AS382" s="142">
        <f t="shared" si="1"/>
        <v>24.27</v>
      </c>
      <c r="AT382" s="7"/>
      <c r="AU382" s="7"/>
      <c r="AV382" s="8">
        <f t="shared" si="0"/>
        <v>8.09</v>
      </c>
      <c r="AW382" s="39">
        <f t="shared" si="2"/>
        <v>1</v>
      </c>
    </row>
    <row r="383" spans="1:49" s="1" customFormat="1" ht="12.75">
      <c r="A383" s="9"/>
      <c r="B383" s="26" t="s">
        <v>442</v>
      </c>
      <c r="C383" s="27" t="s">
        <v>1117</v>
      </c>
      <c r="D383" s="59" t="s">
        <v>1118</v>
      </c>
      <c r="E383" s="19" t="s">
        <v>15</v>
      </c>
      <c r="F383" s="88"/>
      <c r="P383" s="119"/>
      <c r="Q383" s="119"/>
      <c r="R383" s="119"/>
      <c r="S383" s="119"/>
      <c r="T383" s="119"/>
      <c r="U383" s="119"/>
      <c r="AJ383" s="1">
        <v>24.07</v>
      </c>
      <c r="AK383" s="119"/>
      <c r="AL383" s="119"/>
      <c r="AM383" s="119"/>
      <c r="AN383" s="119"/>
      <c r="AO383" s="119"/>
      <c r="AQ383" s="202"/>
      <c r="AR383" s="74"/>
      <c r="AS383" s="142">
        <f t="shared" si="1"/>
        <v>24.07</v>
      </c>
      <c r="AT383" s="7"/>
      <c r="AU383" s="7"/>
      <c r="AV383" s="8">
        <f t="shared" si="0"/>
        <v>8.023333333333333</v>
      </c>
      <c r="AW383" s="39">
        <f t="shared" si="2"/>
        <v>1</v>
      </c>
    </row>
    <row r="384" spans="1:49" s="1" customFormat="1" ht="12.75">
      <c r="A384" s="9"/>
      <c r="B384" s="26" t="s">
        <v>442</v>
      </c>
      <c r="C384" s="27" t="s">
        <v>552</v>
      </c>
      <c r="D384" s="59" t="s">
        <v>1106</v>
      </c>
      <c r="E384" s="126" t="s">
        <v>15</v>
      </c>
      <c r="F384" s="88"/>
      <c r="P384" s="119"/>
      <c r="Q384" s="119"/>
      <c r="R384" s="119"/>
      <c r="S384" s="119"/>
      <c r="T384" s="119"/>
      <c r="U384" s="119"/>
      <c r="AA384" s="125"/>
      <c r="AJ384" s="1">
        <v>24</v>
      </c>
      <c r="AK384" s="119"/>
      <c r="AL384" s="119"/>
      <c r="AM384" s="119"/>
      <c r="AN384" s="119"/>
      <c r="AO384" s="119"/>
      <c r="AQ384" s="202"/>
      <c r="AR384" s="74"/>
      <c r="AS384" s="142">
        <f t="shared" si="1"/>
        <v>24</v>
      </c>
      <c r="AT384" s="7"/>
      <c r="AU384" s="7"/>
      <c r="AV384" s="8">
        <f t="shared" si="0"/>
        <v>8</v>
      </c>
      <c r="AW384" s="39">
        <f t="shared" si="2"/>
        <v>1</v>
      </c>
    </row>
    <row r="385" spans="1:49" s="1" customFormat="1" ht="12.75">
      <c r="A385" s="9"/>
      <c r="B385" s="26" t="s">
        <v>442</v>
      </c>
      <c r="C385" s="27" t="s">
        <v>844</v>
      </c>
      <c r="D385" s="59" t="s">
        <v>160</v>
      </c>
      <c r="E385" s="19"/>
      <c r="F385" s="88"/>
      <c r="K385" s="1">
        <v>23.64</v>
      </c>
      <c r="P385" s="119"/>
      <c r="Q385" s="119"/>
      <c r="R385" s="119"/>
      <c r="S385" s="119"/>
      <c r="T385" s="119"/>
      <c r="U385" s="119"/>
      <c r="AK385" s="119"/>
      <c r="AL385" s="119"/>
      <c r="AM385" s="119"/>
      <c r="AN385" s="119"/>
      <c r="AO385" s="119"/>
      <c r="AQ385" s="202"/>
      <c r="AR385" s="74"/>
      <c r="AS385" s="142">
        <f t="shared" si="1"/>
        <v>23.64</v>
      </c>
      <c r="AT385" s="7"/>
      <c r="AU385" s="7"/>
      <c r="AV385" s="8">
        <f t="shared" si="0"/>
        <v>7.88</v>
      </c>
      <c r="AW385" s="39">
        <f t="shared" si="2"/>
        <v>1</v>
      </c>
    </row>
    <row r="386" spans="1:49" s="1" customFormat="1" ht="12.75">
      <c r="A386" s="9"/>
      <c r="B386" s="26" t="s">
        <v>442</v>
      </c>
      <c r="C386" s="37" t="s">
        <v>536</v>
      </c>
      <c r="D386" s="67" t="s">
        <v>24</v>
      </c>
      <c r="E386" s="22" t="s">
        <v>535</v>
      </c>
      <c r="F386" s="90"/>
      <c r="P386" s="119"/>
      <c r="Q386" s="119"/>
      <c r="R386" s="119"/>
      <c r="S386" s="119"/>
      <c r="T386" s="119"/>
      <c r="U386" s="119"/>
      <c r="AD386" s="1">
        <v>23.56</v>
      </c>
      <c r="AK386" s="119"/>
      <c r="AL386" s="119"/>
      <c r="AM386" s="119"/>
      <c r="AN386" s="119"/>
      <c r="AO386" s="119"/>
      <c r="AQ386" s="202"/>
      <c r="AR386" s="74"/>
      <c r="AS386" s="142">
        <f t="shared" si="1"/>
        <v>23.56</v>
      </c>
      <c r="AT386" s="7"/>
      <c r="AU386" s="7"/>
      <c r="AV386" s="8">
        <f t="shared" si="0"/>
        <v>7.853333333333333</v>
      </c>
      <c r="AW386" s="39">
        <f t="shared" si="2"/>
        <v>1</v>
      </c>
    </row>
    <row r="387" spans="1:49" s="1" customFormat="1" ht="12.75">
      <c r="A387" s="9"/>
      <c r="B387" s="26" t="s">
        <v>442</v>
      </c>
      <c r="C387" s="27" t="s">
        <v>816</v>
      </c>
      <c r="D387" s="59" t="s">
        <v>104</v>
      </c>
      <c r="E387" s="19" t="s">
        <v>25</v>
      </c>
      <c r="F387" s="88"/>
      <c r="J387" s="1">
        <v>23.56</v>
      </c>
      <c r="P387" s="119"/>
      <c r="Q387" s="119"/>
      <c r="R387" s="119"/>
      <c r="S387" s="119"/>
      <c r="T387" s="119"/>
      <c r="U387" s="119"/>
      <c r="AK387" s="119"/>
      <c r="AL387" s="119"/>
      <c r="AM387" s="119"/>
      <c r="AN387" s="119"/>
      <c r="AO387" s="119"/>
      <c r="AQ387" s="202"/>
      <c r="AR387" s="74"/>
      <c r="AS387" s="142">
        <f t="shared" si="1"/>
        <v>23.56</v>
      </c>
      <c r="AT387" s="7"/>
      <c r="AU387" s="7"/>
      <c r="AV387" s="8">
        <f t="shared" si="0"/>
        <v>7.853333333333333</v>
      </c>
      <c r="AW387" s="39">
        <f t="shared" si="2"/>
        <v>1</v>
      </c>
    </row>
    <row r="388" spans="1:49" s="1" customFormat="1" ht="12.75">
      <c r="A388" s="9"/>
      <c r="B388" s="26" t="s">
        <v>442</v>
      </c>
      <c r="C388" s="27" t="s">
        <v>512</v>
      </c>
      <c r="D388" s="59" t="s">
        <v>513</v>
      </c>
      <c r="E388" s="19" t="s">
        <v>15</v>
      </c>
      <c r="F388" s="88"/>
      <c r="P388" s="119"/>
      <c r="Q388" s="119"/>
      <c r="R388" s="119"/>
      <c r="S388" s="119"/>
      <c r="T388" s="119"/>
      <c r="U388" s="119"/>
      <c r="X388" s="1">
        <v>23.47</v>
      </c>
      <c r="AK388" s="119"/>
      <c r="AL388" s="119"/>
      <c r="AM388" s="119"/>
      <c r="AN388" s="119"/>
      <c r="AO388" s="119"/>
      <c r="AQ388" s="202"/>
      <c r="AR388" s="74"/>
      <c r="AS388" s="142">
        <f t="shared" si="1"/>
        <v>23.47</v>
      </c>
      <c r="AT388" s="7"/>
      <c r="AU388" s="7"/>
      <c r="AV388" s="8">
        <f t="shared" si="0"/>
        <v>7.823333333333333</v>
      </c>
      <c r="AW388" s="39">
        <f t="shared" si="2"/>
        <v>1</v>
      </c>
    </row>
    <row r="389" spans="1:49" s="1" customFormat="1" ht="12.75">
      <c r="A389" s="9"/>
      <c r="B389" s="26" t="s">
        <v>442</v>
      </c>
      <c r="C389" s="27" t="s">
        <v>630</v>
      </c>
      <c r="D389" s="59" t="s">
        <v>36</v>
      </c>
      <c r="E389" s="19" t="s">
        <v>38</v>
      </c>
      <c r="F389" s="88"/>
      <c r="P389" s="119">
        <v>0.27</v>
      </c>
      <c r="Q389" s="119"/>
      <c r="R389" s="119"/>
      <c r="S389" s="119"/>
      <c r="T389" s="119"/>
      <c r="U389" s="119"/>
      <c r="W389" s="1">
        <v>23.11</v>
      </c>
      <c r="AK389" s="119"/>
      <c r="AL389" s="119"/>
      <c r="AM389" s="119"/>
      <c r="AN389" s="119"/>
      <c r="AO389" s="119"/>
      <c r="AQ389" s="202"/>
      <c r="AR389" s="74"/>
      <c r="AS389" s="142">
        <f t="shared" si="1"/>
        <v>23.11</v>
      </c>
      <c r="AT389" s="7">
        <f>LARGE(F389:AR389,2)</f>
        <v>0.27</v>
      </c>
      <c r="AU389" s="7"/>
      <c r="AV389" s="8">
        <f t="shared" si="0"/>
        <v>7.793333333333333</v>
      </c>
      <c r="AW389" s="39">
        <f t="shared" si="2"/>
        <v>2</v>
      </c>
    </row>
    <row r="390" spans="1:49" s="1" customFormat="1" ht="12.75">
      <c r="A390" s="9"/>
      <c r="B390" s="20" t="s">
        <v>442</v>
      </c>
      <c r="C390" s="36" t="s">
        <v>157</v>
      </c>
      <c r="D390" s="67" t="s">
        <v>184</v>
      </c>
      <c r="E390" s="22" t="s">
        <v>10</v>
      </c>
      <c r="F390" s="90"/>
      <c r="P390" s="119"/>
      <c r="Q390" s="119"/>
      <c r="R390" s="119"/>
      <c r="S390" s="119"/>
      <c r="T390" s="119"/>
      <c r="U390" s="119"/>
      <c r="AK390" s="119"/>
      <c r="AL390" s="119"/>
      <c r="AM390" s="119">
        <v>22.87</v>
      </c>
      <c r="AN390" s="119"/>
      <c r="AO390" s="119"/>
      <c r="AQ390" s="202"/>
      <c r="AR390" s="74"/>
      <c r="AS390" s="142">
        <f t="shared" si="1"/>
        <v>22.87</v>
      </c>
      <c r="AT390" s="7"/>
      <c r="AU390" s="7"/>
      <c r="AV390" s="8">
        <f t="shared" si="0"/>
        <v>7.623333333333334</v>
      </c>
      <c r="AW390" s="39">
        <f t="shared" si="2"/>
        <v>1</v>
      </c>
    </row>
    <row r="391" spans="1:49" s="1" customFormat="1" ht="12.75">
      <c r="A391" s="9"/>
      <c r="B391" s="26" t="s">
        <v>442</v>
      </c>
      <c r="C391" s="27" t="s">
        <v>725</v>
      </c>
      <c r="D391" s="59" t="s">
        <v>1165</v>
      </c>
      <c r="E391" s="19" t="s">
        <v>38</v>
      </c>
      <c r="F391" s="88"/>
      <c r="P391" s="119"/>
      <c r="Q391" s="119"/>
      <c r="R391" s="119"/>
      <c r="S391" s="119"/>
      <c r="T391" s="119"/>
      <c r="U391" s="119"/>
      <c r="AK391" s="119"/>
      <c r="AL391" s="119"/>
      <c r="AM391" s="119"/>
      <c r="AN391" s="119"/>
      <c r="AO391" s="119">
        <v>22.67</v>
      </c>
      <c r="AQ391" s="202"/>
      <c r="AR391" s="74"/>
      <c r="AS391" s="142">
        <f t="shared" si="1"/>
        <v>22.67</v>
      </c>
      <c r="AT391" s="7"/>
      <c r="AU391" s="7"/>
      <c r="AV391" s="8">
        <f t="shared" si="0"/>
        <v>7.5566666666666675</v>
      </c>
      <c r="AW391" s="39">
        <f t="shared" si="2"/>
        <v>1</v>
      </c>
    </row>
    <row r="392" spans="1:49" s="1" customFormat="1" ht="12.75">
      <c r="A392" s="9"/>
      <c r="B392" s="26" t="s">
        <v>442</v>
      </c>
      <c r="C392" s="27" t="s">
        <v>486</v>
      </c>
      <c r="D392" s="59" t="s">
        <v>487</v>
      </c>
      <c r="E392" s="19" t="s">
        <v>15</v>
      </c>
      <c r="F392" s="88"/>
      <c r="P392" s="119"/>
      <c r="Q392" s="119"/>
      <c r="R392" s="119"/>
      <c r="S392" s="119"/>
      <c r="T392" s="119"/>
      <c r="U392" s="119"/>
      <c r="AK392" s="119">
        <v>22.38</v>
      </c>
      <c r="AL392" s="119"/>
      <c r="AM392" s="119"/>
      <c r="AN392" s="119"/>
      <c r="AO392" s="119"/>
      <c r="AQ392" s="202"/>
      <c r="AR392" s="74"/>
      <c r="AS392" s="142">
        <f t="shared" si="1"/>
        <v>22.38</v>
      </c>
      <c r="AT392" s="7"/>
      <c r="AU392" s="7"/>
      <c r="AV392" s="8">
        <f t="shared" si="0"/>
        <v>7.46</v>
      </c>
      <c r="AW392" s="39">
        <f t="shared" si="2"/>
        <v>1</v>
      </c>
    </row>
    <row r="393" spans="1:49" s="1" customFormat="1" ht="12.75">
      <c r="A393" s="9"/>
      <c r="B393" s="26" t="s">
        <v>442</v>
      </c>
      <c r="C393" s="27" t="s">
        <v>708</v>
      </c>
      <c r="D393" s="59" t="s">
        <v>497</v>
      </c>
      <c r="E393" s="19" t="s">
        <v>15</v>
      </c>
      <c r="F393" s="88"/>
      <c r="P393" s="119"/>
      <c r="Q393" s="119"/>
      <c r="R393" s="119"/>
      <c r="S393" s="119"/>
      <c r="T393" s="119"/>
      <c r="U393" s="119"/>
      <c r="AJ393" s="1">
        <v>22.38</v>
      </c>
      <c r="AK393" s="119"/>
      <c r="AL393" s="119"/>
      <c r="AM393" s="119"/>
      <c r="AN393" s="119"/>
      <c r="AO393" s="119"/>
      <c r="AQ393" s="202"/>
      <c r="AR393" s="74"/>
      <c r="AS393" s="142">
        <f t="shared" si="1"/>
        <v>22.38</v>
      </c>
      <c r="AT393" s="7"/>
      <c r="AU393" s="7"/>
      <c r="AV393" s="8">
        <f t="shared" si="0"/>
        <v>7.46</v>
      </c>
      <c r="AW393" s="39">
        <f t="shared" si="2"/>
        <v>1</v>
      </c>
    </row>
    <row r="394" spans="1:49" s="21" customFormat="1" ht="12.75">
      <c r="A394" s="9"/>
      <c r="B394" s="26" t="s">
        <v>442</v>
      </c>
      <c r="C394" s="27" t="s">
        <v>503</v>
      </c>
      <c r="D394" s="59" t="s">
        <v>504</v>
      </c>
      <c r="E394" s="19" t="s">
        <v>15</v>
      </c>
      <c r="F394" s="88"/>
      <c r="P394" s="120"/>
      <c r="Q394" s="120"/>
      <c r="R394" s="120"/>
      <c r="S394" s="120"/>
      <c r="T394" s="120"/>
      <c r="U394" s="120"/>
      <c r="X394" s="21">
        <v>22</v>
      </c>
      <c r="AK394" s="120"/>
      <c r="AL394" s="120"/>
      <c r="AM394" s="120"/>
      <c r="AN394" s="120"/>
      <c r="AO394" s="120"/>
      <c r="AQ394" s="204"/>
      <c r="AR394" s="139"/>
      <c r="AS394" s="142">
        <f t="shared" si="1"/>
        <v>22</v>
      </c>
      <c r="AT394" s="7"/>
      <c r="AU394" s="7"/>
      <c r="AV394" s="8">
        <f t="shared" si="0"/>
        <v>7.333333333333333</v>
      </c>
      <c r="AW394" s="39">
        <f t="shared" si="2"/>
        <v>1</v>
      </c>
    </row>
    <row r="395" spans="1:49" s="1" customFormat="1" ht="12.75">
      <c r="A395" s="9"/>
      <c r="B395" s="26" t="s">
        <v>442</v>
      </c>
      <c r="C395" s="27" t="s">
        <v>110</v>
      </c>
      <c r="D395" s="59" t="s">
        <v>92</v>
      </c>
      <c r="E395" s="19" t="s">
        <v>22</v>
      </c>
      <c r="F395" s="88"/>
      <c r="L395" s="1">
        <v>21.6</v>
      </c>
      <c r="P395" s="119"/>
      <c r="Q395" s="119"/>
      <c r="R395" s="119"/>
      <c r="S395" s="119"/>
      <c r="T395" s="119"/>
      <c r="U395" s="119"/>
      <c r="AK395" s="119"/>
      <c r="AL395" s="119"/>
      <c r="AM395" s="119"/>
      <c r="AN395" s="119"/>
      <c r="AO395" s="119"/>
      <c r="AQ395" s="202"/>
      <c r="AR395" s="74"/>
      <c r="AS395" s="142">
        <f>LARGE(F395:AR395,1)</f>
        <v>21.6</v>
      </c>
      <c r="AT395" s="7"/>
      <c r="AU395" s="7"/>
      <c r="AV395" s="8">
        <f>SUM(AS395:AU395)/3</f>
        <v>7.2</v>
      </c>
      <c r="AW395" s="39">
        <f>COUNTA(F395:AR395)</f>
        <v>1</v>
      </c>
    </row>
    <row r="396" spans="1:49" ht="12.75">
      <c r="A396" s="9"/>
      <c r="B396" s="26" t="s">
        <v>442</v>
      </c>
      <c r="C396" s="27" t="s">
        <v>986</v>
      </c>
      <c r="D396" s="59" t="s">
        <v>987</v>
      </c>
      <c r="E396" s="19" t="s">
        <v>15</v>
      </c>
      <c r="F396" s="88"/>
      <c r="X396" s="4">
        <v>21.6</v>
      </c>
      <c r="AK396" s="118"/>
      <c r="AL396" s="118"/>
      <c r="AM396" s="118"/>
      <c r="AN396" s="118"/>
      <c r="AO396" s="118"/>
      <c r="AQ396" s="206"/>
      <c r="AR396" s="141"/>
      <c r="AS396" s="142">
        <f t="shared" si="1"/>
        <v>21.6</v>
      </c>
      <c r="AT396" s="7"/>
      <c r="AU396" s="7"/>
      <c r="AV396" s="8">
        <f t="shared" si="0"/>
        <v>7.2</v>
      </c>
      <c r="AW396" s="39">
        <f t="shared" si="2"/>
        <v>1</v>
      </c>
    </row>
    <row r="397" spans="1:49" s="1" customFormat="1" ht="12.75">
      <c r="A397" s="9"/>
      <c r="B397" s="26" t="s">
        <v>442</v>
      </c>
      <c r="C397" s="27" t="s">
        <v>72</v>
      </c>
      <c r="D397" s="59" t="s">
        <v>191</v>
      </c>
      <c r="E397" s="19" t="s">
        <v>22</v>
      </c>
      <c r="F397" s="88"/>
      <c r="P397" s="119"/>
      <c r="Q397" s="119"/>
      <c r="R397" s="119"/>
      <c r="S397" s="119"/>
      <c r="T397" s="119"/>
      <c r="U397" s="119"/>
      <c r="AK397" s="119">
        <v>21.2</v>
      </c>
      <c r="AL397" s="119"/>
      <c r="AM397" s="119"/>
      <c r="AN397" s="119"/>
      <c r="AO397" s="119"/>
      <c r="AQ397" s="202"/>
      <c r="AR397" s="74"/>
      <c r="AS397" s="142">
        <f t="shared" si="1"/>
        <v>21.2</v>
      </c>
      <c r="AT397" s="7"/>
      <c r="AU397" s="7"/>
      <c r="AV397" s="8">
        <f t="shared" si="0"/>
        <v>7.066666666666666</v>
      </c>
      <c r="AW397" s="39">
        <f t="shared" si="2"/>
        <v>1</v>
      </c>
    </row>
    <row r="398" spans="1:49" s="45" customFormat="1" ht="12.75">
      <c r="A398" s="49"/>
      <c r="B398" s="6" t="s">
        <v>442</v>
      </c>
      <c r="C398" s="63" t="s">
        <v>966</v>
      </c>
      <c r="D398" s="73" t="s">
        <v>412</v>
      </c>
      <c r="E398" s="25" t="s">
        <v>38</v>
      </c>
      <c r="F398" s="87"/>
      <c r="P398" s="117"/>
      <c r="Q398" s="117"/>
      <c r="R398" s="117"/>
      <c r="S398" s="117"/>
      <c r="T398" s="117"/>
      <c r="U398" s="117"/>
      <c r="W398" s="45">
        <v>20.89</v>
      </c>
      <c r="AK398" s="117"/>
      <c r="AL398" s="117"/>
      <c r="AM398" s="117"/>
      <c r="AN398" s="117"/>
      <c r="AO398" s="117"/>
      <c r="AQ398" s="201"/>
      <c r="AR398" s="138"/>
      <c r="AS398" s="142">
        <f t="shared" si="1"/>
        <v>20.89</v>
      </c>
      <c r="AT398" s="7"/>
      <c r="AU398" s="7"/>
      <c r="AV398" s="8">
        <f t="shared" si="0"/>
        <v>6.963333333333334</v>
      </c>
      <c r="AW398" s="39">
        <f t="shared" si="2"/>
        <v>1</v>
      </c>
    </row>
    <row r="399" spans="1:49" s="1" customFormat="1" ht="12.75">
      <c r="A399" s="9"/>
      <c r="B399" s="26" t="s">
        <v>442</v>
      </c>
      <c r="C399" s="27" t="s">
        <v>324</v>
      </c>
      <c r="D399" s="59" t="s">
        <v>666</v>
      </c>
      <c r="E399" s="19" t="s">
        <v>38</v>
      </c>
      <c r="F399" s="88"/>
      <c r="P399" s="119"/>
      <c r="Q399" s="119"/>
      <c r="R399" s="119"/>
      <c r="S399" s="119"/>
      <c r="T399" s="119"/>
      <c r="U399" s="119"/>
      <c r="W399" s="1">
        <v>20.89</v>
      </c>
      <c r="AK399" s="119"/>
      <c r="AL399" s="119"/>
      <c r="AM399" s="119"/>
      <c r="AN399" s="119"/>
      <c r="AO399" s="119"/>
      <c r="AQ399" s="202"/>
      <c r="AR399" s="74"/>
      <c r="AS399" s="142">
        <f t="shared" si="1"/>
        <v>20.89</v>
      </c>
      <c r="AT399" s="7"/>
      <c r="AU399" s="7"/>
      <c r="AV399" s="8">
        <f t="shared" si="0"/>
        <v>6.963333333333334</v>
      </c>
      <c r="AW399" s="39">
        <f t="shared" si="2"/>
        <v>1</v>
      </c>
    </row>
    <row r="400" spans="1:49" s="1" customFormat="1" ht="12.75">
      <c r="A400" s="9"/>
      <c r="B400" s="26" t="s">
        <v>442</v>
      </c>
      <c r="C400" s="30" t="s">
        <v>969</v>
      </c>
      <c r="D400" s="59" t="s">
        <v>970</v>
      </c>
      <c r="E400" s="19" t="s">
        <v>38</v>
      </c>
      <c r="F400" s="88"/>
      <c r="P400" s="119"/>
      <c r="Q400" s="119"/>
      <c r="R400" s="119"/>
      <c r="S400" s="119"/>
      <c r="T400" s="119"/>
      <c r="U400" s="119"/>
      <c r="W400" s="1">
        <v>20.89</v>
      </c>
      <c r="AK400" s="119"/>
      <c r="AL400" s="119"/>
      <c r="AM400" s="119"/>
      <c r="AN400" s="119"/>
      <c r="AO400" s="119"/>
      <c r="AQ400" s="202"/>
      <c r="AR400" s="74"/>
      <c r="AS400" s="142">
        <f>LARGE(F400:AR400,1)</f>
        <v>20.89</v>
      </c>
      <c r="AT400" s="7"/>
      <c r="AU400" s="7"/>
      <c r="AV400" s="8">
        <f>SUM(AS400:AU400)/3</f>
        <v>6.963333333333334</v>
      </c>
      <c r="AW400" s="39">
        <f>COUNTA(F400:AR400)</f>
        <v>1</v>
      </c>
    </row>
    <row r="401" spans="1:49" s="1" customFormat="1" ht="12.75">
      <c r="A401" s="9"/>
      <c r="B401" s="26" t="s">
        <v>442</v>
      </c>
      <c r="C401" s="27" t="s">
        <v>825</v>
      </c>
      <c r="D401" s="59" t="s">
        <v>134</v>
      </c>
      <c r="E401" s="19" t="s">
        <v>10</v>
      </c>
      <c r="F401" s="88"/>
      <c r="G401" s="1">
        <v>20.8</v>
      </c>
      <c r="P401" s="119"/>
      <c r="Q401" s="119"/>
      <c r="R401" s="119"/>
      <c r="S401" s="119"/>
      <c r="T401" s="119"/>
      <c r="U401" s="119"/>
      <c r="AK401" s="119"/>
      <c r="AL401" s="119"/>
      <c r="AM401" s="119"/>
      <c r="AN401" s="119"/>
      <c r="AO401" s="119"/>
      <c r="AQ401" s="202"/>
      <c r="AR401" s="74"/>
      <c r="AS401" s="142">
        <f t="shared" si="1"/>
        <v>20.8</v>
      </c>
      <c r="AT401" s="7"/>
      <c r="AU401" s="7"/>
      <c r="AV401" s="8">
        <f t="shared" si="0"/>
        <v>6.933333333333334</v>
      </c>
      <c r="AW401" s="39">
        <f t="shared" si="2"/>
        <v>1</v>
      </c>
    </row>
    <row r="402" spans="1:49" s="1" customFormat="1" ht="12.75">
      <c r="A402" s="9"/>
      <c r="B402" s="26" t="s">
        <v>442</v>
      </c>
      <c r="C402" s="27" t="s">
        <v>562</v>
      </c>
      <c r="D402" s="59" t="s">
        <v>94</v>
      </c>
      <c r="E402" s="19" t="s">
        <v>15</v>
      </c>
      <c r="F402" s="88"/>
      <c r="P402" s="119"/>
      <c r="Q402" s="119"/>
      <c r="R402" s="119"/>
      <c r="S402" s="119"/>
      <c r="T402" s="119"/>
      <c r="U402" s="119"/>
      <c r="X402" s="1">
        <v>20.69</v>
      </c>
      <c r="AK402" s="119"/>
      <c r="AL402" s="119"/>
      <c r="AM402" s="119"/>
      <c r="AN402" s="119"/>
      <c r="AO402" s="119"/>
      <c r="AQ402" s="202"/>
      <c r="AR402" s="74"/>
      <c r="AS402" s="142">
        <f t="shared" si="1"/>
        <v>20.69</v>
      </c>
      <c r="AT402" s="7"/>
      <c r="AU402" s="7"/>
      <c r="AV402" s="8">
        <f t="shared" si="0"/>
        <v>6.896666666666667</v>
      </c>
      <c r="AW402" s="39">
        <f t="shared" si="2"/>
        <v>1</v>
      </c>
    </row>
    <row r="403" spans="1:49" s="1" customFormat="1" ht="12.75">
      <c r="A403" s="9"/>
      <c r="B403" s="26" t="s">
        <v>442</v>
      </c>
      <c r="C403" s="27" t="s">
        <v>982</v>
      </c>
      <c r="D403" s="59" t="s">
        <v>978</v>
      </c>
      <c r="E403" s="19" t="s">
        <v>15</v>
      </c>
      <c r="F403" s="88"/>
      <c r="P403" s="119"/>
      <c r="Q403" s="119"/>
      <c r="R403" s="119"/>
      <c r="S403" s="119"/>
      <c r="T403" s="119"/>
      <c r="U403" s="119"/>
      <c r="X403" s="1">
        <v>20.53</v>
      </c>
      <c r="AK403" s="119"/>
      <c r="AL403" s="119"/>
      <c r="AM403" s="119"/>
      <c r="AN403" s="119"/>
      <c r="AO403" s="119"/>
      <c r="AQ403" s="202"/>
      <c r="AR403" s="74"/>
      <c r="AS403" s="142">
        <f t="shared" si="1"/>
        <v>20.53</v>
      </c>
      <c r="AT403" s="7"/>
      <c r="AU403" s="7"/>
      <c r="AV403" s="8">
        <f t="shared" si="0"/>
        <v>6.843333333333334</v>
      </c>
      <c r="AW403" s="39">
        <f t="shared" si="2"/>
        <v>1</v>
      </c>
    </row>
    <row r="404" spans="1:49" s="1" customFormat="1" ht="12.75">
      <c r="A404" s="9"/>
      <c r="B404" s="26" t="s">
        <v>442</v>
      </c>
      <c r="C404" s="27" t="s">
        <v>608</v>
      </c>
      <c r="D404" s="59" t="s">
        <v>298</v>
      </c>
      <c r="E404" s="19" t="s">
        <v>15</v>
      </c>
      <c r="F404" s="88"/>
      <c r="M404" s="1">
        <v>20.53</v>
      </c>
      <c r="P404" s="119"/>
      <c r="Q404" s="119"/>
      <c r="R404" s="119"/>
      <c r="S404" s="119"/>
      <c r="T404" s="119"/>
      <c r="U404" s="119"/>
      <c r="AK404" s="119"/>
      <c r="AL404" s="119"/>
      <c r="AM404" s="119"/>
      <c r="AN404" s="119"/>
      <c r="AO404" s="119"/>
      <c r="AQ404" s="202"/>
      <c r="AR404" s="74"/>
      <c r="AS404" s="142">
        <f t="shared" si="1"/>
        <v>20.53</v>
      </c>
      <c r="AT404" s="7"/>
      <c r="AU404" s="7"/>
      <c r="AV404" s="8">
        <f t="shared" si="0"/>
        <v>6.843333333333334</v>
      </c>
      <c r="AW404" s="39">
        <f t="shared" si="2"/>
        <v>1</v>
      </c>
    </row>
    <row r="405" spans="1:49" s="1" customFormat="1" ht="12.75">
      <c r="A405" s="9"/>
      <c r="B405" s="26" t="s">
        <v>442</v>
      </c>
      <c r="C405" s="27" t="s">
        <v>615</v>
      </c>
      <c r="D405" s="59" t="s">
        <v>279</v>
      </c>
      <c r="E405" s="19" t="s">
        <v>22</v>
      </c>
      <c r="F405" s="88"/>
      <c r="P405" s="119"/>
      <c r="Q405" s="119"/>
      <c r="R405" s="119"/>
      <c r="S405" s="119"/>
      <c r="T405" s="119"/>
      <c r="U405" s="119"/>
      <c r="AK405" s="119">
        <v>20.44</v>
      </c>
      <c r="AL405" s="119"/>
      <c r="AM405" s="119"/>
      <c r="AN405" s="119"/>
      <c r="AO405" s="119"/>
      <c r="AQ405" s="202"/>
      <c r="AR405" s="74"/>
      <c r="AS405" s="142">
        <f t="shared" si="1"/>
        <v>20.44</v>
      </c>
      <c r="AT405" s="7"/>
      <c r="AU405" s="7"/>
      <c r="AV405" s="8">
        <f t="shared" si="0"/>
        <v>6.8133333333333335</v>
      </c>
      <c r="AW405" s="39">
        <f t="shared" si="2"/>
        <v>1</v>
      </c>
    </row>
    <row r="406" spans="1:49" s="2" customFormat="1" ht="12.75">
      <c r="A406" s="9"/>
      <c r="B406" s="58" t="s">
        <v>442</v>
      </c>
      <c r="C406" s="27" t="s">
        <v>792</v>
      </c>
      <c r="D406" s="59" t="s">
        <v>217</v>
      </c>
      <c r="E406" s="19" t="s">
        <v>10</v>
      </c>
      <c r="F406" s="88"/>
      <c r="H406" s="2">
        <v>20.27</v>
      </c>
      <c r="P406" s="121"/>
      <c r="Q406" s="121"/>
      <c r="R406" s="121"/>
      <c r="S406" s="121"/>
      <c r="T406" s="121"/>
      <c r="U406" s="121"/>
      <c r="AK406" s="121"/>
      <c r="AL406" s="121"/>
      <c r="AM406" s="121"/>
      <c r="AN406" s="121"/>
      <c r="AO406" s="121"/>
      <c r="AQ406" s="205"/>
      <c r="AR406" s="140"/>
      <c r="AS406" s="142">
        <f t="shared" si="1"/>
        <v>20.27</v>
      </c>
      <c r="AT406" s="7"/>
      <c r="AU406" s="7"/>
      <c r="AV406" s="8">
        <f t="shared" si="0"/>
        <v>6.756666666666667</v>
      </c>
      <c r="AW406" s="39">
        <f t="shared" si="2"/>
        <v>1</v>
      </c>
    </row>
    <row r="407" spans="1:49" s="1" customFormat="1" ht="12.75">
      <c r="A407" s="9"/>
      <c r="B407" s="26" t="s">
        <v>442</v>
      </c>
      <c r="C407" s="27" t="s">
        <v>404</v>
      </c>
      <c r="D407" s="59" t="s">
        <v>405</v>
      </c>
      <c r="E407" s="19" t="s">
        <v>63</v>
      </c>
      <c r="F407" s="88"/>
      <c r="P407" s="119"/>
      <c r="Q407" s="119"/>
      <c r="R407" s="119"/>
      <c r="S407" s="119"/>
      <c r="T407" s="119"/>
      <c r="U407" s="119"/>
      <c r="AD407" s="1">
        <v>19.84</v>
      </c>
      <c r="AK407" s="119"/>
      <c r="AL407" s="119"/>
      <c r="AM407" s="119"/>
      <c r="AN407" s="119"/>
      <c r="AO407" s="119"/>
      <c r="AQ407" s="202"/>
      <c r="AR407" s="74"/>
      <c r="AS407" s="142">
        <f t="shared" si="1"/>
        <v>19.84</v>
      </c>
      <c r="AT407" s="7"/>
      <c r="AU407" s="7"/>
      <c r="AV407" s="8">
        <f t="shared" si="0"/>
        <v>6.613333333333333</v>
      </c>
      <c r="AW407" s="39">
        <f t="shared" si="2"/>
        <v>1</v>
      </c>
    </row>
    <row r="408" spans="1:49" s="1" customFormat="1" ht="12.75">
      <c r="A408" s="9"/>
      <c r="B408" s="26" t="s">
        <v>442</v>
      </c>
      <c r="C408" s="27" t="s">
        <v>242</v>
      </c>
      <c r="D408" s="59" t="s">
        <v>243</v>
      </c>
      <c r="E408" s="19" t="s">
        <v>38</v>
      </c>
      <c r="F408" s="88"/>
      <c r="P408" s="119"/>
      <c r="Q408" s="119"/>
      <c r="R408" s="119"/>
      <c r="S408" s="119"/>
      <c r="T408" s="119"/>
      <c r="U408" s="119"/>
      <c r="W408" s="1">
        <v>19.6</v>
      </c>
      <c r="AK408" s="119"/>
      <c r="AL408" s="119"/>
      <c r="AM408" s="119"/>
      <c r="AN408" s="119"/>
      <c r="AO408" s="119"/>
      <c r="AQ408" s="202"/>
      <c r="AR408" s="74"/>
      <c r="AS408" s="142">
        <f t="shared" si="1"/>
        <v>19.6</v>
      </c>
      <c r="AT408" s="7"/>
      <c r="AU408" s="7"/>
      <c r="AV408" s="8">
        <f t="shared" si="0"/>
        <v>6.533333333333334</v>
      </c>
      <c r="AW408" s="39">
        <f t="shared" si="2"/>
        <v>1</v>
      </c>
    </row>
    <row r="409" spans="1:49" s="1" customFormat="1" ht="12.75">
      <c r="A409" s="9"/>
      <c r="B409" s="26" t="s">
        <v>442</v>
      </c>
      <c r="C409" s="27" t="s">
        <v>811</v>
      </c>
      <c r="D409" s="59" t="s">
        <v>35</v>
      </c>
      <c r="E409" s="19"/>
      <c r="F409" s="88"/>
      <c r="J409" s="1">
        <v>19.11</v>
      </c>
      <c r="P409" s="119"/>
      <c r="Q409" s="119"/>
      <c r="R409" s="119"/>
      <c r="S409" s="119"/>
      <c r="T409" s="119"/>
      <c r="U409" s="119"/>
      <c r="AK409" s="119"/>
      <c r="AL409" s="119"/>
      <c r="AM409" s="119"/>
      <c r="AN409" s="119"/>
      <c r="AO409" s="119"/>
      <c r="AQ409" s="202"/>
      <c r="AR409" s="74"/>
      <c r="AS409" s="142">
        <f t="shared" si="1"/>
        <v>19.11</v>
      </c>
      <c r="AT409" s="7"/>
      <c r="AU409" s="7"/>
      <c r="AV409" s="8">
        <f t="shared" si="0"/>
        <v>6.37</v>
      </c>
      <c r="AW409" s="39">
        <f t="shared" si="2"/>
        <v>1</v>
      </c>
    </row>
    <row r="410" spans="1:49" s="1" customFormat="1" ht="12.75">
      <c r="A410" s="9"/>
      <c r="B410" s="26" t="s">
        <v>442</v>
      </c>
      <c r="C410" s="27" t="s">
        <v>564</v>
      </c>
      <c r="D410" s="59" t="s">
        <v>565</v>
      </c>
      <c r="E410" s="19" t="s">
        <v>15</v>
      </c>
      <c r="F410" s="88"/>
      <c r="P410" s="119"/>
      <c r="Q410" s="119"/>
      <c r="R410" s="119"/>
      <c r="S410" s="119"/>
      <c r="T410" s="119"/>
      <c r="U410" s="119"/>
      <c r="AJ410" s="1">
        <v>19.11</v>
      </c>
      <c r="AK410" s="119"/>
      <c r="AL410" s="119"/>
      <c r="AM410" s="119"/>
      <c r="AN410" s="119"/>
      <c r="AO410" s="119"/>
      <c r="AQ410" s="202"/>
      <c r="AR410" s="74"/>
      <c r="AS410" s="142">
        <f t="shared" si="1"/>
        <v>19.11</v>
      </c>
      <c r="AT410" s="7"/>
      <c r="AU410" s="7"/>
      <c r="AV410" s="8">
        <f t="shared" si="0"/>
        <v>6.37</v>
      </c>
      <c r="AW410" s="39">
        <f t="shared" si="2"/>
        <v>1</v>
      </c>
    </row>
    <row r="411" spans="1:49" s="1" customFormat="1" ht="12.75">
      <c r="A411" s="9"/>
      <c r="B411" s="26" t="s">
        <v>442</v>
      </c>
      <c r="C411" s="27" t="s">
        <v>997</v>
      </c>
      <c r="D411" s="59" t="s">
        <v>998</v>
      </c>
      <c r="E411" s="19" t="s">
        <v>15</v>
      </c>
      <c r="F411" s="88"/>
      <c r="P411" s="119"/>
      <c r="Q411" s="119"/>
      <c r="R411" s="119"/>
      <c r="S411" s="119"/>
      <c r="T411" s="119"/>
      <c r="U411" s="119"/>
      <c r="X411" s="1">
        <v>19</v>
      </c>
      <c r="AK411" s="119"/>
      <c r="AL411" s="119"/>
      <c r="AM411" s="119"/>
      <c r="AN411" s="119"/>
      <c r="AO411" s="119"/>
      <c r="AQ411" s="202"/>
      <c r="AR411" s="74"/>
      <c r="AS411" s="142">
        <f t="shared" si="1"/>
        <v>19</v>
      </c>
      <c r="AT411" s="7"/>
      <c r="AU411" s="7"/>
      <c r="AV411" s="8">
        <f t="shared" si="0"/>
        <v>6.333333333333333</v>
      </c>
      <c r="AW411" s="39">
        <f t="shared" si="2"/>
        <v>1</v>
      </c>
    </row>
    <row r="412" spans="1:49" s="1" customFormat="1" ht="12.75">
      <c r="A412" s="9"/>
      <c r="B412" s="26" t="s">
        <v>442</v>
      </c>
      <c r="C412" s="27" t="s">
        <v>852</v>
      </c>
      <c r="D412" s="59" t="s">
        <v>13</v>
      </c>
      <c r="E412" s="19"/>
      <c r="F412" s="88"/>
      <c r="L412" s="1">
        <v>18.8</v>
      </c>
      <c r="P412" s="119"/>
      <c r="Q412" s="119"/>
      <c r="R412" s="119"/>
      <c r="S412" s="119"/>
      <c r="T412" s="119"/>
      <c r="U412" s="119"/>
      <c r="AK412" s="119"/>
      <c r="AL412" s="119"/>
      <c r="AM412" s="119"/>
      <c r="AN412" s="119"/>
      <c r="AO412" s="119"/>
      <c r="AQ412" s="202"/>
      <c r="AR412" s="74"/>
      <c r="AS412" s="142">
        <f t="shared" si="1"/>
        <v>18.8</v>
      </c>
      <c r="AT412" s="7"/>
      <c r="AU412" s="7"/>
      <c r="AV412" s="8">
        <f t="shared" si="0"/>
        <v>6.266666666666667</v>
      </c>
      <c r="AW412" s="39">
        <f t="shared" si="2"/>
        <v>1</v>
      </c>
    </row>
    <row r="413" spans="1:49" s="21" customFormat="1" ht="12.75">
      <c r="A413" s="9"/>
      <c r="B413" s="26" t="s">
        <v>442</v>
      </c>
      <c r="C413" s="27" t="s">
        <v>689</v>
      </c>
      <c r="D413" s="59" t="s">
        <v>691</v>
      </c>
      <c r="E413" s="19" t="s">
        <v>535</v>
      </c>
      <c r="F413" s="88"/>
      <c r="P413" s="120"/>
      <c r="Q413" s="120"/>
      <c r="R413" s="120"/>
      <c r="S413" s="120"/>
      <c r="T413" s="120"/>
      <c r="U413" s="120"/>
      <c r="AD413" s="21">
        <v>18.58</v>
      </c>
      <c r="AK413" s="120"/>
      <c r="AL413" s="120"/>
      <c r="AM413" s="120"/>
      <c r="AN413" s="120"/>
      <c r="AO413" s="120"/>
      <c r="AQ413" s="204"/>
      <c r="AR413" s="139"/>
      <c r="AS413" s="142">
        <f t="shared" si="1"/>
        <v>18.58</v>
      </c>
      <c r="AT413" s="7"/>
      <c r="AU413" s="7"/>
      <c r="AV413" s="8">
        <f t="shared" si="0"/>
        <v>6.1933333333333325</v>
      </c>
      <c r="AW413" s="39">
        <f t="shared" si="2"/>
        <v>1</v>
      </c>
    </row>
    <row r="414" spans="1:49" s="21" customFormat="1" ht="12.75">
      <c r="A414" s="9"/>
      <c r="B414" s="26" t="s">
        <v>442</v>
      </c>
      <c r="C414" s="27" t="s">
        <v>806</v>
      </c>
      <c r="D414" s="59" t="s">
        <v>44</v>
      </c>
      <c r="E414" s="19" t="s">
        <v>10</v>
      </c>
      <c r="F414" s="88"/>
      <c r="I414" s="21">
        <v>18.22</v>
      </c>
      <c r="P414" s="120"/>
      <c r="Q414" s="120"/>
      <c r="R414" s="120"/>
      <c r="S414" s="120"/>
      <c r="T414" s="120"/>
      <c r="U414" s="120"/>
      <c r="AK414" s="120"/>
      <c r="AL414" s="120"/>
      <c r="AM414" s="120"/>
      <c r="AN414" s="120"/>
      <c r="AO414" s="120"/>
      <c r="AQ414" s="204"/>
      <c r="AR414" s="139"/>
      <c r="AS414" s="142">
        <f t="shared" si="1"/>
        <v>18.22</v>
      </c>
      <c r="AT414" s="7"/>
      <c r="AU414" s="7"/>
      <c r="AV414" s="8">
        <f t="shared" si="0"/>
        <v>6.073333333333333</v>
      </c>
      <c r="AW414" s="39">
        <f t="shared" si="2"/>
        <v>1</v>
      </c>
    </row>
    <row r="415" spans="1:49" s="1" customFormat="1" ht="12.75">
      <c r="A415" s="9"/>
      <c r="B415" s="26" t="s">
        <v>442</v>
      </c>
      <c r="C415" s="27" t="s">
        <v>1191</v>
      </c>
      <c r="D415" s="59" t="s">
        <v>1104</v>
      </c>
      <c r="E415" s="19" t="s">
        <v>10</v>
      </c>
      <c r="F415" s="88"/>
      <c r="P415" s="119"/>
      <c r="Q415" s="119"/>
      <c r="R415" s="119"/>
      <c r="S415" s="119"/>
      <c r="T415" s="119"/>
      <c r="U415" s="119"/>
      <c r="AK415" s="119"/>
      <c r="AL415" s="119"/>
      <c r="AM415" s="119"/>
      <c r="AN415" s="119"/>
      <c r="AO415" s="119"/>
      <c r="AQ415" s="202"/>
      <c r="AR415" s="74">
        <v>18.13</v>
      </c>
      <c r="AS415" s="142">
        <f t="shared" si="1"/>
        <v>18.13</v>
      </c>
      <c r="AT415" s="7"/>
      <c r="AU415" s="7"/>
      <c r="AV415" s="8">
        <f t="shared" si="0"/>
        <v>6.043333333333333</v>
      </c>
      <c r="AW415" s="39">
        <f t="shared" si="2"/>
        <v>1</v>
      </c>
    </row>
    <row r="416" spans="1:49" s="1" customFormat="1" ht="12.75">
      <c r="A416" s="9"/>
      <c r="B416" s="26" t="s">
        <v>442</v>
      </c>
      <c r="C416" s="27" t="s">
        <v>1043</v>
      </c>
      <c r="D416" s="59" t="s">
        <v>1044</v>
      </c>
      <c r="E416" s="19" t="s">
        <v>535</v>
      </c>
      <c r="F416" s="88"/>
      <c r="P416" s="119"/>
      <c r="Q416" s="119"/>
      <c r="R416" s="119"/>
      <c r="S416" s="119"/>
      <c r="T416" s="119"/>
      <c r="U416" s="119"/>
      <c r="AD416" s="1">
        <v>18.13</v>
      </c>
      <c r="AK416" s="119"/>
      <c r="AL416" s="119"/>
      <c r="AM416" s="119"/>
      <c r="AN416" s="119"/>
      <c r="AO416" s="119"/>
      <c r="AQ416" s="202"/>
      <c r="AR416" s="74"/>
      <c r="AS416" s="142">
        <f t="shared" si="1"/>
        <v>18.13</v>
      </c>
      <c r="AT416" s="7"/>
      <c r="AU416" s="7"/>
      <c r="AV416" s="8">
        <f t="shared" si="0"/>
        <v>6.043333333333333</v>
      </c>
      <c r="AW416" s="39">
        <f t="shared" si="2"/>
        <v>1</v>
      </c>
    </row>
    <row r="417" spans="1:49" s="1" customFormat="1" ht="12.75">
      <c r="A417" s="9"/>
      <c r="B417" s="26" t="s">
        <v>442</v>
      </c>
      <c r="C417" s="27" t="s">
        <v>167</v>
      </c>
      <c r="D417" s="59" t="s">
        <v>91</v>
      </c>
      <c r="E417" s="19" t="s">
        <v>10</v>
      </c>
      <c r="F417" s="88"/>
      <c r="P417" s="119"/>
      <c r="Q417" s="119"/>
      <c r="R417" s="119"/>
      <c r="S417" s="119"/>
      <c r="T417" s="119"/>
      <c r="U417" s="119"/>
      <c r="AC417" s="1">
        <v>18</v>
      </c>
      <c r="AK417" s="119"/>
      <c r="AL417" s="119"/>
      <c r="AM417" s="119"/>
      <c r="AN417" s="119"/>
      <c r="AO417" s="119"/>
      <c r="AQ417" s="202"/>
      <c r="AR417" s="74"/>
      <c r="AS417" s="142">
        <f t="shared" si="1"/>
        <v>18</v>
      </c>
      <c r="AT417" s="7"/>
      <c r="AU417" s="7"/>
      <c r="AV417" s="8">
        <f t="shared" si="0"/>
        <v>6</v>
      </c>
      <c r="AW417" s="39">
        <f t="shared" si="2"/>
        <v>1</v>
      </c>
    </row>
    <row r="418" spans="1:49" s="1" customFormat="1" ht="12.75">
      <c r="A418" s="9"/>
      <c r="B418" s="26" t="s">
        <v>442</v>
      </c>
      <c r="C418" s="27" t="s">
        <v>937</v>
      </c>
      <c r="D418" s="59" t="s">
        <v>177</v>
      </c>
      <c r="E418" s="19" t="s">
        <v>10</v>
      </c>
      <c r="F418" s="88"/>
      <c r="P418" s="119"/>
      <c r="Q418" s="119"/>
      <c r="R418" s="119">
        <v>17.6</v>
      </c>
      <c r="S418" s="119"/>
      <c r="T418" s="119"/>
      <c r="U418" s="119"/>
      <c r="AK418" s="119"/>
      <c r="AL418" s="119"/>
      <c r="AM418" s="119"/>
      <c r="AN418" s="119"/>
      <c r="AO418" s="119"/>
      <c r="AQ418" s="202"/>
      <c r="AR418" s="74"/>
      <c r="AS418" s="142">
        <f t="shared" si="1"/>
        <v>17.6</v>
      </c>
      <c r="AT418" s="7"/>
      <c r="AU418" s="7"/>
      <c r="AV418" s="8">
        <f t="shared" si="0"/>
        <v>5.866666666666667</v>
      </c>
      <c r="AW418" s="39">
        <f t="shared" si="2"/>
        <v>1</v>
      </c>
    </row>
    <row r="419" spans="1:49" s="1" customFormat="1" ht="12.75">
      <c r="A419" s="9"/>
      <c r="B419" s="26" t="s">
        <v>442</v>
      </c>
      <c r="C419" s="27" t="s">
        <v>1173</v>
      </c>
      <c r="D419" s="59" t="s">
        <v>1174</v>
      </c>
      <c r="E419" s="19" t="s">
        <v>38</v>
      </c>
      <c r="F419" s="88"/>
      <c r="P419" s="119"/>
      <c r="Q419" s="119"/>
      <c r="R419" s="119"/>
      <c r="S419" s="119"/>
      <c r="T419" s="119"/>
      <c r="U419" s="119"/>
      <c r="AK419" s="119"/>
      <c r="AL419" s="119"/>
      <c r="AM419" s="119"/>
      <c r="AN419" s="119"/>
      <c r="AO419" s="119">
        <v>17.38</v>
      </c>
      <c r="AQ419" s="202"/>
      <c r="AR419" s="74"/>
      <c r="AS419" s="142">
        <f t="shared" si="1"/>
        <v>17.38</v>
      </c>
      <c r="AT419" s="7"/>
      <c r="AU419" s="7"/>
      <c r="AV419" s="8">
        <f t="shared" si="0"/>
        <v>5.793333333333333</v>
      </c>
      <c r="AW419" s="39">
        <f t="shared" si="2"/>
        <v>1</v>
      </c>
    </row>
    <row r="420" spans="1:49" s="1" customFormat="1" ht="12.75">
      <c r="A420" s="9"/>
      <c r="B420" s="26" t="s">
        <v>442</v>
      </c>
      <c r="C420" s="27" t="s">
        <v>105</v>
      </c>
      <c r="D420" s="59" t="s">
        <v>207</v>
      </c>
      <c r="E420" s="19" t="s">
        <v>10</v>
      </c>
      <c r="F420" s="88"/>
      <c r="P420" s="119"/>
      <c r="Q420" s="119"/>
      <c r="R420" s="119"/>
      <c r="S420" s="119"/>
      <c r="T420" s="119"/>
      <c r="U420" s="119"/>
      <c r="AC420" s="1">
        <v>17.33</v>
      </c>
      <c r="AK420" s="119"/>
      <c r="AL420" s="119"/>
      <c r="AM420" s="119"/>
      <c r="AN420" s="119"/>
      <c r="AO420" s="119"/>
      <c r="AQ420" s="202"/>
      <c r="AR420" s="74"/>
      <c r="AS420" s="142">
        <f t="shared" si="1"/>
        <v>17.33</v>
      </c>
      <c r="AT420" s="7"/>
      <c r="AU420" s="7"/>
      <c r="AV420" s="8">
        <f t="shared" si="0"/>
        <v>5.776666666666666</v>
      </c>
      <c r="AW420" s="39">
        <f t="shared" si="2"/>
        <v>1</v>
      </c>
    </row>
    <row r="421" spans="1:49" s="1" customFormat="1" ht="12.75">
      <c r="A421" s="9"/>
      <c r="B421" s="26" t="s">
        <v>442</v>
      </c>
      <c r="C421" s="27" t="s">
        <v>1123</v>
      </c>
      <c r="D421" s="59" t="s">
        <v>565</v>
      </c>
      <c r="E421" s="19" t="s">
        <v>15</v>
      </c>
      <c r="F421" s="88"/>
      <c r="P421" s="119"/>
      <c r="Q421" s="119"/>
      <c r="R421" s="119"/>
      <c r="S421" s="119"/>
      <c r="T421" s="119"/>
      <c r="U421" s="119"/>
      <c r="AJ421" s="1">
        <v>17.31</v>
      </c>
      <c r="AK421" s="119"/>
      <c r="AL421" s="119"/>
      <c r="AM421" s="119"/>
      <c r="AN421" s="119"/>
      <c r="AO421" s="119"/>
      <c r="AQ421" s="202"/>
      <c r="AR421" s="74"/>
      <c r="AS421" s="142">
        <f t="shared" si="1"/>
        <v>17.31</v>
      </c>
      <c r="AT421" s="7"/>
      <c r="AU421" s="7"/>
      <c r="AV421" s="8">
        <f t="shared" si="0"/>
        <v>5.77</v>
      </c>
      <c r="AW421" s="39">
        <f t="shared" si="2"/>
        <v>1</v>
      </c>
    </row>
    <row r="422" spans="1:49" s="1" customFormat="1" ht="12.75">
      <c r="A422" s="9"/>
      <c r="B422" s="26" t="s">
        <v>442</v>
      </c>
      <c r="C422" s="27" t="s">
        <v>563</v>
      </c>
      <c r="D422" s="72" t="s">
        <v>121</v>
      </c>
      <c r="E422" s="19" t="s">
        <v>15</v>
      </c>
      <c r="F422" s="88"/>
      <c r="P422" s="119"/>
      <c r="Q422" s="119"/>
      <c r="R422" s="119"/>
      <c r="S422" s="119"/>
      <c r="T422" s="119"/>
      <c r="U422" s="119"/>
      <c r="AJ422" s="1">
        <v>16.4</v>
      </c>
      <c r="AK422" s="119"/>
      <c r="AL422" s="119"/>
      <c r="AM422" s="119"/>
      <c r="AN422" s="119"/>
      <c r="AO422" s="119"/>
      <c r="AQ422" s="202"/>
      <c r="AR422" s="74"/>
      <c r="AS422" s="142">
        <f t="shared" si="1"/>
        <v>16.4</v>
      </c>
      <c r="AT422" s="7"/>
      <c r="AU422" s="7"/>
      <c r="AV422" s="8">
        <f t="shared" si="0"/>
        <v>5.466666666666666</v>
      </c>
      <c r="AW422" s="39">
        <f t="shared" si="2"/>
        <v>1</v>
      </c>
    </row>
    <row r="423" spans="1:49" s="1" customFormat="1" ht="12.75">
      <c r="A423" s="9"/>
      <c r="B423" s="26" t="s">
        <v>442</v>
      </c>
      <c r="C423" s="27" t="s">
        <v>979</v>
      </c>
      <c r="D423" s="59" t="s">
        <v>249</v>
      </c>
      <c r="E423" s="19" t="s">
        <v>15</v>
      </c>
      <c r="F423" s="88"/>
      <c r="P423" s="119"/>
      <c r="Q423" s="119"/>
      <c r="R423" s="119"/>
      <c r="S423" s="119"/>
      <c r="T423" s="119"/>
      <c r="U423" s="119"/>
      <c r="X423" s="1">
        <v>15.64</v>
      </c>
      <c r="AK423" s="119"/>
      <c r="AL423" s="119"/>
      <c r="AM423" s="119"/>
      <c r="AN423" s="119"/>
      <c r="AO423" s="119"/>
      <c r="AQ423" s="202"/>
      <c r="AR423" s="74"/>
      <c r="AS423" s="142">
        <f t="shared" si="1"/>
        <v>15.64</v>
      </c>
      <c r="AT423" s="7"/>
      <c r="AU423" s="7"/>
      <c r="AV423" s="8">
        <f t="shared" si="0"/>
        <v>5.213333333333334</v>
      </c>
      <c r="AW423" s="39">
        <f t="shared" si="2"/>
        <v>1</v>
      </c>
    </row>
    <row r="424" spans="1:49" s="1" customFormat="1" ht="12.75">
      <c r="A424" s="9"/>
      <c r="B424" s="26" t="s">
        <v>442</v>
      </c>
      <c r="C424" s="27" t="s">
        <v>436</v>
      </c>
      <c r="D424" s="59" t="s">
        <v>93</v>
      </c>
      <c r="E424" s="19" t="s">
        <v>10</v>
      </c>
      <c r="F424" s="88"/>
      <c r="P424" s="119"/>
      <c r="Q424" s="119"/>
      <c r="R424" s="119"/>
      <c r="S424" s="119"/>
      <c r="T424" s="119"/>
      <c r="U424" s="119"/>
      <c r="AK424" s="119"/>
      <c r="AL424" s="119"/>
      <c r="AM424" s="119"/>
      <c r="AN424" s="119"/>
      <c r="AO424" s="119"/>
      <c r="AQ424" s="202">
        <v>15.2</v>
      </c>
      <c r="AR424" s="74"/>
      <c r="AS424" s="142">
        <f t="shared" si="1"/>
        <v>15.2</v>
      </c>
      <c r="AT424" s="7"/>
      <c r="AU424" s="7"/>
      <c r="AV424" s="8">
        <f t="shared" si="0"/>
        <v>5.066666666666666</v>
      </c>
      <c r="AW424" s="39">
        <f t="shared" si="2"/>
        <v>1</v>
      </c>
    </row>
    <row r="425" spans="1:49" s="1" customFormat="1" ht="12.75">
      <c r="A425" s="9"/>
      <c r="B425" s="26" t="s">
        <v>442</v>
      </c>
      <c r="C425" s="27" t="s">
        <v>532</v>
      </c>
      <c r="D425" s="59" t="s">
        <v>534</v>
      </c>
      <c r="E425" s="19" t="s">
        <v>15</v>
      </c>
      <c r="F425" s="88"/>
      <c r="P425" s="119"/>
      <c r="Q425" s="119"/>
      <c r="R425" s="119"/>
      <c r="S425" s="119"/>
      <c r="T425" s="119"/>
      <c r="U425" s="119"/>
      <c r="AD425" s="1">
        <v>14.93</v>
      </c>
      <c r="AK425" s="119"/>
      <c r="AL425" s="119"/>
      <c r="AM425" s="119"/>
      <c r="AN425" s="119"/>
      <c r="AO425" s="119"/>
      <c r="AQ425" s="202"/>
      <c r="AR425" s="74"/>
      <c r="AS425" s="142">
        <f t="shared" si="1"/>
        <v>14.93</v>
      </c>
      <c r="AT425" s="7"/>
      <c r="AU425" s="7"/>
      <c r="AV425" s="8">
        <f t="shared" si="0"/>
        <v>4.976666666666667</v>
      </c>
      <c r="AW425" s="39">
        <f t="shared" si="2"/>
        <v>1</v>
      </c>
    </row>
    <row r="426" spans="1:49" s="1" customFormat="1" ht="12.75">
      <c r="A426" s="9"/>
      <c r="B426" s="26" t="s">
        <v>442</v>
      </c>
      <c r="C426" s="27" t="s">
        <v>1168</v>
      </c>
      <c r="D426" s="59" t="s">
        <v>1169</v>
      </c>
      <c r="E426" s="19" t="s">
        <v>38</v>
      </c>
      <c r="F426" s="88"/>
      <c r="P426" s="119"/>
      <c r="Q426" s="119"/>
      <c r="R426" s="119"/>
      <c r="S426" s="156"/>
      <c r="T426" s="119"/>
      <c r="U426" s="119"/>
      <c r="AK426" s="119"/>
      <c r="AL426" s="119"/>
      <c r="AM426" s="119"/>
      <c r="AN426" s="119"/>
      <c r="AO426" s="119">
        <v>14.78</v>
      </c>
      <c r="AQ426" s="202"/>
      <c r="AR426" s="74"/>
      <c r="AS426" s="142">
        <f t="shared" si="1"/>
        <v>14.78</v>
      </c>
      <c r="AT426" s="7"/>
      <c r="AU426" s="7"/>
      <c r="AV426" s="8">
        <f t="shared" si="0"/>
        <v>4.926666666666667</v>
      </c>
      <c r="AW426" s="39">
        <f t="shared" si="2"/>
        <v>1</v>
      </c>
    </row>
    <row r="427" spans="1:49" s="1" customFormat="1" ht="12.75">
      <c r="A427" s="9"/>
      <c r="B427" s="26" t="s">
        <v>442</v>
      </c>
      <c r="C427" s="27" t="s">
        <v>222</v>
      </c>
      <c r="D427" s="59" t="s">
        <v>212</v>
      </c>
      <c r="E427" s="19" t="s">
        <v>10</v>
      </c>
      <c r="F427" s="88"/>
      <c r="P427" s="119"/>
      <c r="Q427" s="119"/>
      <c r="R427" s="119"/>
      <c r="S427" s="119"/>
      <c r="T427" s="119"/>
      <c r="U427" s="119"/>
      <c r="AK427" s="119"/>
      <c r="AL427" s="119"/>
      <c r="AM427" s="119"/>
      <c r="AN427" s="119"/>
      <c r="AO427" s="119"/>
      <c r="AP427" s="1">
        <v>14.73</v>
      </c>
      <c r="AQ427" s="202"/>
      <c r="AR427" s="74"/>
      <c r="AS427" s="142">
        <f t="shared" si="1"/>
        <v>14.73</v>
      </c>
      <c r="AT427" s="7"/>
      <c r="AU427" s="7"/>
      <c r="AV427" s="8">
        <f t="shared" si="0"/>
        <v>4.91</v>
      </c>
      <c r="AW427" s="39">
        <f t="shared" si="2"/>
        <v>1</v>
      </c>
    </row>
    <row r="428" spans="1:49" s="1" customFormat="1" ht="12.75">
      <c r="A428" s="9"/>
      <c r="B428" s="26" t="s">
        <v>442</v>
      </c>
      <c r="C428" s="27" t="s">
        <v>651</v>
      </c>
      <c r="D428" s="72" t="s">
        <v>544</v>
      </c>
      <c r="E428" s="19" t="s">
        <v>10</v>
      </c>
      <c r="F428" s="88"/>
      <c r="P428" s="119"/>
      <c r="Q428" s="119"/>
      <c r="R428" s="119"/>
      <c r="S428" s="119"/>
      <c r="T428" s="119"/>
      <c r="U428" s="119"/>
      <c r="AH428" s="1">
        <v>14.33</v>
      </c>
      <c r="AK428" s="119"/>
      <c r="AL428" s="119"/>
      <c r="AM428" s="119"/>
      <c r="AN428" s="119"/>
      <c r="AO428" s="119"/>
      <c r="AQ428" s="202"/>
      <c r="AR428" s="74"/>
      <c r="AS428" s="142">
        <f t="shared" si="1"/>
        <v>14.33</v>
      </c>
      <c r="AT428" s="7"/>
      <c r="AU428" s="7"/>
      <c r="AV428" s="8">
        <f t="shared" si="0"/>
        <v>4.776666666666666</v>
      </c>
      <c r="AW428" s="39">
        <f t="shared" si="2"/>
        <v>1</v>
      </c>
    </row>
    <row r="429" spans="1:49" s="1" customFormat="1" ht="12.75">
      <c r="A429" s="9"/>
      <c r="B429" s="26" t="s">
        <v>442</v>
      </c>
      <c r="C429" s="27" t="s">
        <v>509</v>
      </c>
      <c r="D429" s="59" t="s">
        <v>216</v>
      </c>
      <c r="E429" s="19" t="s">
        <v>15</v>
      </c>
      <c r="F429" s="88"/>
      <c r="J429" s="1">
        <v>14.22</v>
      </c>
      <c r="P429" s="119"/>
      <c r="Q429" s="119"/>
      <c r="R429" s="119"/>
      <c r="S429" s="119"/>
      <c r="T429" s="119"/>
      <c r="U429" s="119"/>
      <c r="AK429" s="119"/>
      <c r="AL429" s="119"/>
      <c r="AM429" s="119"/>
      <c r="AN429" s="119"/>
      <c r="AO429" s="119"/>
      <c r="AQ429" s="202"/>
      <c r="AR429" s="74"/>
      <c r="AS429" s="142">
        <f t="shared" si="1"/>
        <v>14.22</v>
      </c>
      <c r="AT429" s="7"/>
      <c r="AU429" s="7"/>
      <c r="AV429" s="8">
        <f t="shared" si="0"/>
        <v>4.74</v>
      </c>
      <c r="AW429" s="39">
        <f t="shared" si="2"/>
        <v>1</v>
      </c>
    </row>
    <row r="430" spans="1:49" s="1" customFormat="1" ht="12.75">
      <c r="A430" s="9"/>
      <c r="B430" s="26" t="s">
        <v>442</v>
      </c>
      <c r="C430" s="27" t="s">
        <v>293</v>
      </c>
      <c r="D430" s="59" t="s">
        <v>19</v>
      </c>
      <c r="E430" s="19" t="s">
        <v>10</v>
      </c>
      <c r="F430" s="88"/>
      <c r="P430" s="119"/>
      <c r="Q430" s="119"/>
      <c r="R430" s="119"/>
      <c r="S430" s="119"/>
      <c r="T430" s="119"/>
      <c r="U430" s="119"/>
      <c r="AG430" s="1">
        <v>14</v>
      </c>
      <c r="AK430" s="119"/>
      <c r="AL430" s="119"/>
      <c r="AM430" s="119"/>
      <c r="AN430" s="119"/>
      <c r="AO430" s="119"/>
      <c r="AQ430" s="202"/>
      <c r="AR430" s="74"/>
      <c r="AS430" s="142">
        <f t="shared" si="1"/>
        <v>14</v>
      </c>
      <c r="AT430" s="7"/>
      <c r="AU430" s="7"/>
      <c r="AV430" s="8">
        <f t="shared" si="0"/>
        <v>4.666666666666667</v>
      </c>
      <c r="AW430" s="39">
        <f t="shared" si="2"/>
        <v>1</v>
      </c>
    </row>
    <row r="431" spans="1:49" s="1" customFormat="1" ht="12.75">
      <c r="A431" s="9"/>
      <c r="B431" s="26" t="s">
        <v>442</v>
      </c>
      <c r="C431" s="27" t="s">
        <v>247</v>
      </c>
      <c r="D431" s="59" t="s">
        <v>407</v>
      </c>
      <c r="E431" s="19" t="s">
        <v>38</v>
      </c>
      <c r="F431" s="88"/>
      <c r="P431" s="119"/>
      <c r="Q431" s="119"/>
      <c r="R431" s="119"/>
      <c r="S431" s="119"/>
      <c r="T431" s="119"/>
      <c r="U431" s="119"/>
      <c r="AK431" s="119"/>
      <c r="AL431" s="119"/>
      <c r="AM431" s="119"/>
      <c r="AN431" s="119"/>
      <c r="AO431" s="119">
        <v>14</v>
      </c>
      <c r="AQ431" s="202"/>
      <c r="AR431" s="74"/>
      <c r="AS431" s="142">
        <f t="shared" si="1"/>
        <v>14</v>
      </c>
      <c r="AT431" s="7"/>
      <c r="AU431" s="7"/>
      <c r="AV431" s="8">
        <f t="shared" si="0"/>
        <v>4.666666666666667</v>
      </c>
      <c r="AW431" s="39">
        <f t="shared" si="2"/>
        <v>1</v>
      </c>
    </row>
    <row r="432" spans="1:49" s="1" customFormat="1" ht="12.75">
      <c r="A432" s="9"/>
      <c r="B432" s="26" t="s">
        <v>442</v>
      </c>
      <c r="C432" s="32" t="s">
        <v>573</v>
      </c>
      <c r="D432" s="71" t="s">
        <v>214</v>
      </c>
      <c r="E432" s="33" t="s">
        <v>38</v>
      </c>
      <c r="F432" s="92"/>
      <c r="P432" s="119"/>
      <c r="Q432" s="119"/>
      <c r="R432" s="119"/>
      <c r="S432" s="119"/>
      <c r="T432" s="119"/>
      <c r="U432" s="119"/>
      <c r="W432" s="1">
        <v>13.87</v>
      </c>
      <c r="AK432" s="119"/>
      <c r="AL432" s="119"/>
      <c r="AM432" s="119"/>
      <c r="AN432" s="119"/>
      <c r="AO432" s="119"/>
      <c r="AQ432" s="202"/>
      <c r="AR432" s="74"/>
      <c r="AS432" s="142">
        <f t="shared" si="1"/>
        <v>13.87</v>
      </c>
      <c r="AT432" s="7"/>
      <c r="AU432" s="7"/>
      <c r="AV432" s="8">
        <f t="shared" si="0"/>
        <v>4.623333333333333</v>
      </c>
      <c r="AW432" s="39">
        <f t="shared" si="2"/>
        <v>1</v>
      </c>
    </row>
    <row r="433" spans="1:49" s="1" customFormat="1" ht="12.75">
      <c r="A433" s="9"/>
      <c r="B433" s="26" t="s">
        <v>442</v>
      </c>
      <c r="C433" s="32" t="s">
        <v>710</v>
      </c>
      <c r="D433" s="71" t="s">
        <v>252</v>
      </c>
      <c r="E433" s="33" t="s">
        <v>10</v>
      </c>
      <c r="F433" s="92"/>
      <c r="P433" s="119"/>
      <c r="Q433" s="119"/>
      <c r="R433" s="119"/>
      <c r="S433" s="119"/>
      <c r="T433" s="119"/>
      <c r="U433" s="119"/>
      <c r="AG433" s="1">
        <v>13.51</v>
      </c>
      <c r="AK433" s="119"/>
      <c r="AL433" s="119"/>
      <c r="AM433" s="119"/>
      <c r="AN433" s="119"/>
      <c r="AO433" s="119"/>
      <c r="AQ433" s="202"/>
      <c r="AR433" s="74"/>
      <c r="AS433" s="142">
        <f t="shared" si="1"/>
        <v>13.51</v>
      </c>
      <c r="AT433" s="7"/>
      <c r="AU433" s="7"/>
      <c r="AV433" s="8">
        <f t="shared" si="0"/>
        <v>4.503333333333333</v>
      </c>
      <c r="AW433" s="39">
        <f t="shared" si="2"/>
        <v>1</v>
      </c>
    </row>
    <row r="434" spans="1:49" s="1" customFormat="1" ht="12.75">
      <c r="A434" s="9"/>
      <c r="B434" s="26" t="s">
        <v>442</v>
      </c>
      <c r="C434" s="32" t="s">
        <v>602</v>
      </c>
      <c r="D434" s="71" t="s">
        <v>603</v>
      </c>
      <c r="E434" s="33" t="s">
        <v>38</v>
      </c>
      <c r="F434" s="92"/>
      <c r="M434" s="1">
        <v>13.38</v>
      </c>
      <c r="P434" s="119"/>
      <c r="Q434" s="119"/>
      <c r="R434" s="119"/>
      <c r="S434" s="119"/>
      <c r="T434" s="119"/>
      <c r="U434" s="119"/>
      <c r="AK434" s="119"/>
      <c r="AL434" s="119"/>
      <c r="AM434" s="119"/>
      <c r="AN434" s="119"/>
      <c r="AO434" s="119"/>
      <c r="AQ434" s="202"/>
      <c r="AR434" s="74"/>
      <c r="AS434" s="142">
        <f t="shared" si="1"/>
        <v>13.38</v>
      </c>
      <c r="AT434" s="7"/>
      <c r="AU434" s="7"/>
      <c r="AV434" s="8">
        <f t="shared" si="0"/>
        <v>4.46</v>
      </c>
      <c r="AW434" s="39">
        <f t="shared" si="2"/>
        <v>1</v>
      </c>
    </row>
    <row r="435" spans="1:49" s="1" customFormat="1" ht="12.75">
      <c r="A435" s="9"/>
      <c r="B435" s="26" t="s">
        <v>442</v>
      </c>
      <c r="C435" s="32" t="s">
        <v>1006</v>
      </c>
      <c r="D435" s="71" t="s">
        <v>303</v>
      </c>
      <c r="E435" s="33" t="s">
        <v>10</v>
      </c>
      <c r="F435" s="92"/>
      <c r="P435" s="119"/>
      <c r="Q435" s="119"/>
      <c r="R435" s="119"/>
      <c r="S435" s="119"/>
      <c r="T435" s="119"/>
      <c r="U435" s="119"/>
      <c r="Z435" s="1">
        <v>13.22</v>
      </c>
      <c r="AK435" s="119"/>
      <c r="AL435" s="119"/>
      <c r="AM435" s="119"/>
      <c r="AN435" s="119"/>
      <c r="AO435" s="119"/>
      <c r="AQ435" s="202"/>
      <c r="AR435" s="74"/>
      <c r="AS435" s="142">
        <f t="shared" si="1"/>
        <v>13.22</v>
      </c>
      <c r="AT435" s="7"/>
      <c r="AU435" s="7"/>
      <c r="AV435" s="8">
        <f t="shared" si="0"/>
        <v>4.406666666666667</v>
      </c>
      <c r="AW435" s="39">
        <f t="shared" si="2"/>
        <v>1</v>
      </c>
    </row>
    <row r="436" spans="1:49" s="1" customFormat="1" ht="12.75">
      <c r="A436" s="9"/>
      <c r="B436" s="26" t="s">
        <v>442</v>
      </c>
      <c r="C436" s="32" t="s">
        <v>967</v>
      </c>
      <c r="D436" s="71" t="s">
        <v>412</v>
      </c>
      <c r="E436" s="33" t="s">
        <v>38</v>
      </c>
      <c r="F436" s="92"/>
      <c r="P436" s="119"/>
      <c r="Q436" s="119"/>
      <c r="R436" s="119"/>
      <c r="S436" s="119"/>
      <c r="T436" s="119"/>
      <c r="U436" s="119"/>
      <c r="W436" s="1">
        <v>13</v>
      </c>
      <c r="AK436" s="119"/>
      <c r="AL436" s="119"/>
      <c r="AM436" s="119"/>
      <c r="AN436" s="119"/>
      <c r="AO436" s="119"/>
      <c r="AQ436" s="202"/>
      <c r="AR436" s="74"/>
      <c r="AS436" s="142">
        <f t="shared" si="1"/>
        <v>13</v>
      </c>
      <c r="AT436" s="7"/>
      <c r="AU436" s="7"/>
      <c r="AV436" s="8">
        <f t="shared" si="0"/>
        <v>4.333333333333333</v>
      </c>
      <c r="AW436" s="39">
        <f t="shared" si="2"/>
        <v>1</v>
      </c>
    </row>
    <row r="437" spans="1:49" s="1" customFormat="1" ht="12.75">
      <c r="A437" s="9"/>
      <c r="B437" s="26" t="s">
        <v>442</v>
      </c>
      <c r="C437" s="32" t="s">
        <v>894</v>
      </c>
      <c r="D437" s="71" t="s">
        <v>604</v>
      </c>
      <c r="E437" s="33" t="s">
        <v>38</v>
      </c>
      <c r="F437" s="92"/>
      <c r="P437" s="119"/>
      <c r="Q437" s="119"/>
      <c r="R437" s="119"/>
      <c r="S437" s="119"/>
      <c r="T437" s="119"/>
      <c r="U437" s="119"/>
      <c r="AK437" s="119"/>
      <c r="AL437" s="119"/>
      <c r="AM437" s="119"/>
      <c r="AN437" s="119"/>
      <c r="AO437" s="119">
        <v>12.44</v>
      </c>
      <c r="AQ437" s="202"/>
      <c r="AR437" s="74"/>
      <c r="AS437" s="142">
        <f t="shared" si="1"/>
        <v>12.44</v>
      </c>
      <c r="AT437" s="7"/>
      <c r="AU437" s="7"/>
      <c r="AV437" s="8">
        <f t="shared" si="0"/>
        <v>4.1466666666666665</v>
      </c>
      <c r="AW437" s="39">
        <f t="shared" si="2"/>
        <v>1</v>
      </c>
    </row>
    <row r="438" spans="1:49" s="1" customFormat="1" ht="12.75">
      <c r="A438" s="9"/>
      <c r="B438" s="26" t="s">
        <v>442</v>
      </c>
      <c r="C438" s="32" t="s">
        <v>1157</v>
      </c>
      <c r="D438" s="71" t="s">
        <v>1158</v>
      </c>
      <c r="E438" s="33" t="s">
        <v>38</v>
      </c>
      <c r="F438" s="92"/>
      <c r="P438" s="119"/>
      <c r="Q438" s="119"/>
      <c r="R438" s="119"/>
      <c r="S438" s="119"/>
      <c r="T438" s="119"/>
      <c r="U438" s="119"/>
      <c r="AK438" s="119"/>
      <c r="AL438" s="119"/>
      <c r="AM438" s="119"/>
      <c r="AN438" s="119"/>
      <c r="AO438" s="119">
        <v>12.33</v>
      </c>
      <c r="AQ438" s="202"/>
      <c r="AR438" s="74"/>
      <c r="AS438" s="142">
        <f t="shared" si="1"/>
        <v>12.33</v>
      </c>
      <c r="AT438" s="7"/>
      <c r="AU438" s="7"/>
      <c r="AV438" s="8">
        <f t="shared" si="0"/>
        <v>4.11</v>
      </c>
      <c r="AW438" s="39">
        <f t="shared" si="2"/>
        <v>1</v>
      </c>
    </row>
    <row r="439" spans="1:49" s="1" customFormat="1" ht="12.75">
      <c r="A439" s="9"/>
      <c r="B439" s="26" t="s">
        <v>442</v>
      </c>
      <c r="C439" s="51" t="s">
        <v>934</v>
      </c>
      <c r="D439" s="75" t="s">
        <v>935</v>
      </c>
      <c r="E439" s="43" t="s">
        <v>10</v>
      </c>
      <c r="F439" s="91"/>
      <c r="P439" s="119"/>
      <c r="Q439" s="119"/>
      <c r="R439" s="119">
        <v>12.33</v>
      </c>
      <c r="S439" s="119"/>
      <c r="T439" s="119"/>
      <c r="U439" s="119"/>
      <c r="AK439" s="119"/>
      <c r="AL439" s="119"/>
      <c r="AM439" s="119"/>
      <c r="AN439" s="119"/>
      <c r="AO439" s="119"/>
      <c r="AQ439" s="202"/>
      <c r="AR439" s="74"/>
      <c r="AS439" s="142">
        <f>LARGE(F439:AR439,1)</f>
        <v>12.33</v>
      </c>
      <c r="AT439" s="7"/>
      <c r="AU439" s="7"/>
      <c r="AV439" s="8">
        <f>SUM(AS439:AU439)/3</f>
        <v>4.11</v>
      </c>
      <c r="AW439" s="39">
        <f>COUNTA(F439:AR439)</f>
        <v>1</v>
      </c>
    </row>
    <row r="440" spans="1:49" s="1" customFormat="1" ht="12.75">
      <c r="A440" s="9"/>
      <c r="B440" s="26" t="s">
        <v>442</v>
      </c>
      <c r="C440" s="32" t="s">
        <v>1097</v>
      </c>
      <c r="D440" s="71" t="s">
        <v>43</v>
      </c>
      <c r="E440" s="241" t="s">
        <v>10</v>
      </c>
      <c r="F440" s="92"/>
      <c r="P440" s="119"/>
      <c r="Q440" s="119"/>
      <c r="R440" s="119"/>
      <c r="S440" s="119"/>
      <c r="T440" s="119"/>
      <c r="U440" s="119"/>
      <c r="AI440" s="125"/>
      <c r="AK440" s="119"/>
      <c r="AL440" s="119"/>
      <c r="AM440" s="119"/>
      <c r="AN440" s="119">
        <v>12.13</v>
      </c>
      <c r="AO440" s="119"/>
      <c r="AQ440" s="202"/>
      <c r="AR440" s="74"/>
      <c r="AS440" s="142">
        <f t="shared" si="1"/>
        <v>12.13</v>
      </c>
      <c r="AT440" s="7"/>
      <c r="AU440" s="7"/>
      <c r="AV440" s="8">
        <f t="shared" si="0"/>
        <v>4.043333333333334</v>
      </c>
      <c r="AW440" s="39">
        <f t="shared" si="2"/>
        <v>1</v>
      </c>
    </row>
    <row r="441" spans="1:49" s="1" customFormat="1" ht="12.75">
      <c r="A441" s="9"/>
      <c r="B441" s="26" t="s">
        <v>442</v>
      </c>
      <c r="C441" s="32" t="s">
        <v>984</v>
      </c>
      <c r="D441" s="71" t="s">
        <v>487</v>
      </c>
      <c r="E441" s="33" t="s">
        <v>15</v>
      </c>
      <c r="F441" s="92"/>
      <c r="P441" s="119"/>
      <c r="Q441" s="119"/>
      <c r="R441" s="119"/>
      <c r="S441" s="119"/>
      <c r="T441" s="119"/>
      <c r="U441" s="119"/>
      <c r="X441" s="1">
        <v>12.09</v>
      </c>
      <c r="AK441" s="119"/>
      <c r="AL441" s="119"/>
      <c r="AM441" s="119"/>
      <c r="AN441" s="119"/>
      <c r="AO441" s="119"/>
      <c r="AQ441" s="202"/>
      <c r="AR441" s="74"/>
      <c r="AS441" s="142">
        <f t="shared" si="1"/>
        <v>12.09</v>
      </c>
      <c r="AT441" s="7"/>
      <c r="AU441" s="7"/>
      <c r="AV441" s="8">
        <f t="shared" si="0"/>
        <v>4.03</v>
      </c>
      <c r="AW441" s="39">
        <f t="shared" si="2"/>
        <v>1</v>
      </c>
    </row>
    <row r="442" spans="1:49" s="1" customFormat="1" ht="12.75">
      <c r="A442" s="9"/>
      <c r="B442" s="26" t="s">
        <v>442</v>
      </c>
      <c r="C442" s="224" t="s">
        <v>500</v>
      </c>
      <c r="D442" s="71" t="s">
        <v>372</v>
      </c>
      <c r="E442" s="33" t="s">
        <v>15</v>
      </c>
      <c r="F442" s="92"/>
      <c r="J442" s="1">
        <v>11.67</v>
      </c>
      <c r="P442" s="119"/>
      <c r="Q442" s="119"/>
      <c r="R442" s="119"/>
      <c r="S442" s="119"/>
      <c r="T442" s="119"/>
      <c r="U442" s="119"/>
      <c r="AK442" s="119"/>
      <c r="AL442" s="119"/>
      <c r="AM442" s="119"/>
      <c r="AN442" s="119"/>
      <c r="AO442" s="119"/>
      <c r="AQ442" s="202"/>
      <c r="AR442" s="74"/>
      <c r="AS442" s="142">
        <f t="shared" si="1"/>
        <v>11.67</v>
      </c>
      <c r="AT442" s="7"/>
      <c r="AU442" s="7"/>
      <c r="AV442" s="8">
        <f t="shared" si="0"/>
        <v>3.89</v>
      </c>
      <c r="AW442" s="39">
        <f t="shared" si="2"/>
        <v>1</v>
      </c>
    </row>
    <row r="443" spans="1:49" s="21" customFormat="1" ht="12.75">
      <c r="A443" s="9"/>
      <c r="B443" s="26" t="s">
        <v>442</v>
      </c>
      <c r="C443" s="32" t="s">
        <v>817</v>
      </c>
      <c r="D443" s="71" t="s">
        <v>115</v>
      </c>
      <c r="E443" s="33" t="s">
        <v>22</v>
      </c>
      <c r="F443" s="92"/>
      <c r="J443" s="21">
        <v>11.67</v>
      </c>
      <c r="P443" s="120"/>
      <c r="Q443" s="120"/>
      <c r="R443" s="120"/>
      <c r="S443" s="120"/>
      <c r="T443" s="120"/>
      <c r="U443" s="120"/>
      <c r="AK443" s="120"/>
      <c r="AL443" s="120"/>
      <c r="AM443" s="120"/>
      <c r="AN443" s="120"/>
      <c r="AO443" s="120"/>
      <c r="AQ443" s="204"/>
      <c r="AR443" s="139"/>
      <c r="AS443" s="142">
        <f t="shared" si="1"/>
        <v>11.67</v>
      </c>
      <c r="AT443" s="7"/>
      <c r="AU443" s="7"/>
      <c r="AV443" s="8">
        <f t="shared" si="0"/>
        <v>3.89</v>
      </c>
      <c r="AW443" s="39">
        <f t="shared" si="2"/>
        <v>1</v>
      </c>
    </row>
    <row r="444" spans="1:49" s="1" customFormat="1" ht="12.75">
      <c r="A444" s="9"/>
      <c r="B444" s="26" t="s">
        <v>442</v>
      </c>
      <c r="C444" s="32" t="s">
        <v>614</v>
      </c>
      <c r="D444" s="71" t="s">
        <v>531</v>
      </c>
      <c r="E444" s="33" t="s">
        <v>38</v>
      </c>
      <c r="F444" s="92"/>
      <c r="M444" s="1">
        <v>11.2</v>
      </c>
      <c r="P444" s="119"/>
      <c r="Q444" s="119"/>
      <c r="R444" s="119"/>
      <c r="S444" s="119"/>
      <c r="T444" s="119"/>
      <c r="U444" s="119"/>
      <c r="AK444" s="119"/>
      <c r="AL444" s="119"/>
      <c r="AM444" s="119"/>
      <c r="AN444" s="119"/>
      <c r="AO444" s="119"/>
      <c r="AQ444" s="202"/>
      <c r="AR444" s="74"/>
      <c r="AS444" s="142">
        <f t="shared" si="1"/>
        <v>11.2</v>
      </c>
      <c r="AT444" s="7"/>
      <c r="AU444" s="7"/>
      <c r="AV444" s="8">
        <f t="shared" si="0"/>
        <v>3.733333333333333</v>
      </c>
      <c r="AW444" s="39">
        <f t="shared" si="2"/>
        <v>1</v>
      </c>
    </row>
    <row r="445" spans="1:49" s="21" customFormat="1" ht="12.75">
      <c r="A445" s="9"/>
      <c r="B445" s="26" t="s">
        <v>442</v>
      </c>
      <c r="C445" s="32" t="s">
        <v>923</v>
      </c>
      <c r="D445" s="71" t="s">
        <v>29</v>
      </c>
      <c r="E445" s="33" t="s">
        <v>10</v>
      </c>
      <c r="F445" s="92"/>
      <c r="P445" s="120"/>
      <c r="Q445" s="120">
        <v>10.89</v>
      </c>
      <c r="R445" s="120"/>
      <c r="S445" s="120"/>
      <c r="T445" s="120"/>
      <c r="U445" s="120"/>
      <c r="AK445" s="120"/>
      <c r="AL445" s="120"/>
      <c r="AM445" s="120"/>
      <c r="AN445" s="120"/>
      <c r="AO445" s="120"/>
      <c r="AQ445" s="204"/>
      <c r="AR445" s="139"/>
      <c r="AS445" s="142">
        <f t="shared" si="1"/>
        <v>10.89</v>
      </c>
      <c r="AT445" s="7"/>
      <c r="AU445" s="7"/>
      <c r="AV445" s="8">
        <f t="shared" si="0"/>
        <v>3.6300000000000003</v>
      </c>
      <c r="AW445" s="39">
        <f t="shared" si="2"/>
        <v>1</v>
      </c>
    </row>
    <row r="446" spans="1:49" s="1" customFormat="1" ht="12.75">
      <c r="A446" s="9"/>
      <c r="B446" s="31" t="s">
        <v>442</v>
      </c>
      <c r="C446" s="32" t="s">
        <v>230</v>
      </c>
      <c r="D446" s="71" t="s">
        <v>154</v>
      </c>
      <c r="E446" s="33" t="s">
        <v>38</v>
      </c>
      <c r="F446" s="92"/>
      <c r="P446" s="119"/>
      <c r="Q446" s="119"/>
      <c r="R446" s="119"/>
      <c r="S446" s="119"/>
      <c r="T446" s="119"/>
      <c r="U446" s="119"/>
      <c r="W446" s="1">
        <v>10.58</v>
      </c>
      <c r="AK446" s="119"/>
      <c r="AL446" s="119"/>
      <c r="AM446" s="119"/>
      <c r="AN446" s="119"/>
      <c r="AO446" s="119"/>
      <c r="AQ446" s="202"/>
      <c r="AR446" s="74"/>
      <c r="AS446" s="142">
        <f t="shared" si="1"/>
        <v>10.58</v>
      </c>
      <c r="AT446" s="7"/>
      <c r="AU446" s="7"/>
      <c r="AV446" s="8">
        <f t="shared" si="0"/>
        <v>3.526666666666667</v>
      </c>
      <c r="AW446" s="39">
        <f t="shared" si="2"/>
        <v>1</v>
      </c>
    </row>
    <row r="447" spans="1:49" s="1" customFormat="1" ht="12.75">
      <c r="A447" s="9"/>
      <c r="B447" s="31" t="s">
        <v>442</v>
      </c>
      <c r="C447" s="51" t="s">
        <v>831</v>
      </c>
      <c r="D447" s="75" t="s">
        <v>832</v>
      </c>
      <c r="E447" s="43" t="s">
        <v>10</v>
      </c>
      <c r="F447" s="91"/>
      <c r="K447" s="1">
        <v>10.27</v>
      </c>
      <c r="P447" s="119"/>
      <c r="Q447" s="119"/>
      <c r="R447" s="119"/>
      <c r="S447" s="119"/>
      <c r="T447" s="119"/>
      <c r="U447" s="119"/>
      <c r="AK447" s="119"/>
      <c r="AL447" s="119"/>
      <c r="AM447" s="119"/>
      <c r="AN447" s="119"/>
      <c r="AO447" s="119"/>
      <c r="AQ447" s="202"/>
      <c r="AR447" s="74"/>
      <c r="AS447" s="142">
        <f t="shared" si="1"/>
        <v>10.27</v>
      </c>
      <c r="AT447" s="7"/>
      <c r="AU447" s="7"/>
      <c r="AV447" s="8">
        <f t="shared" si="0"/>
        <v>3.4233333333333333</v>
      </c>
      <c r="AW447" s="39">
        <f t="shared" si="2"/>
        <v>1</v>
      </c>
    </row>
    <row r="448" spans="1:49" s="1" customFormat="1" ht="12.75">
      <c r="A448" s="9"/>
      <c r="B448" s="31" t="s">
        <v>442</v>
      </c>
      <c r="C448" s="32" t="s">
        <v>725</v>
      </c>
      <c r="D448" s="183" t="s">
        <v>727</v>
      </c>
      <c r="E448" s="33" t="s">
        <v>38</v>
      </c>
      <c r="F448" s="92"/>
      <c r="M448" s="1">
        <v>3.73</v>
      </c>
      <c r="P448" s="119"/>
      <c r="Q448" s="119"/>
      <c r="R448" s="119"/>
      <c r="S448" s="119"/>
      <c r="T448" s="119"/>
      <c r="U448" s="119"/>
      <c r="AK448" s="119"/>
      <c r="AL448" s="119"/>
      <c r="AM448" s="119"/>
      <c r="AN448" s="119"/>
      <c r="AO448" s="119">
        <v>6.44</v>
      </c>
      <c r="AQ448" s="202"/>
      <c r="AR448" s="74"/>
      <c r="AS448" s="142">
        <f t="shared" si="1"/>
        <v>6.44</v>
      </c>
      <c r="AT448" s="7">
        <f>LARGE(F448:AR448,2)</f>
        <v>3.73</v>
      </c>
      <c r="AU448" s="7"/>
      <c r="AV448" s="8">
        <f t="shared" si="0"/>
        <v>3.39</v>
      </c>
      <c r="AW448" s="39">
        <f t="shared" si="2"/>
        <v>2</v>
      </c>
    </row>
    <row r="449" spans="1:49" s="1" customFormat="1" ht="12.75">
      <c r="A449" s="9"/>
      <c r="B449" s="26" t="s">
        <v>442</v>
      </c>
      <c r="C449" s="32" t="s">
        <v>920</v>
      </c>
      <c r="D449" s="71" t="s">
        <v>922</v>
      </c>
      <c r="E449" s="33" t="s">
        <v>10</v>
      </c>
      <c r="F449" s="92"/>
      <c r="P449" s="119"/>
      <c r="Q449" s="119">
        <v>6.84</v>
      </c>
      <c r="R449" s="119"/>
      <c r="S449" s="119"/>
      <c r="T449" s="119"/>
      <c r="U449" s="119"/>
      <c r="AK449" s="119"/>
      <c r="AL449" s="119"/>
      <c r="AM449" s="119"/>
      <c r="AN449" s="119"/>
      <c r="AO449" s="119"/>
      <c r="AQ449" s="202"/>
      <c r="AR449" s="74">
        <v>3.2</v>
      </c>
      <c r="AS449" s="142">
        <f t="shared" si="1"/>
        <v>6.84</v>
      </c>
      <c r="AT449" s="7">
        <f>LARGE(F449:AR449,2)</f>
        <v>3.2</v>
      </c>
      <c r="AU449" s="7"/>
      <c r="AV449" s="8">
        <f t="shared" si="0"/>
        <v>3.3466666666666662</v>
      </c>
      <c r="AW449" s="39">
        <f t="shared" si="2"/>
        <v>2</v>
      </c>
    </row>
    <row r="450" spans="1:49" s="1" customFormat="1" ht="12.75">
      <c r="A450" s="9"/>
      <c r="B450" s="41" t="s">
        <v>442</v>
      </c>
      <c r="C450" s="220" t="s">
        <v>1146</v>
      </c>
      <c r="D450" s="75" t="s">
        <v>413</v>
      </c>
      <c r="E450" s="43" t="s">
        <v>38</v>
      </c>
      <c r="F450" s="91"/>
      <c r="P450" s="119"/>
      <c r="Q450" s="119"/>
      <c r="R450" s="119"/>
      <c r="S450" s="119"/>
      <c r="T450" s="119"/>
      <c r="U450" s="119"/>
      <c r="AK450" s="119"/>
      <c r="AL450" s="119"/>
      <c r="AM450" s="119"/>
      <c r="AN450" s="119"/>
      <c r="AO450" s="119">
        <v>9.96</v>
      </c>
      <c r="AQ450" s="202"/>
      <c r="AR450" s="74"/>
      <c r="AS450" s="142">
        <f t="shared" si="1"/>
        <v>9.96</v>
      </c>
      <c r="AT450" s="7"/>
      <c r="AU450" s="7"/>
      <c r="AV450" s="8">
        <f t="shared" si="0"/>
        <v>3.3200000000000003</v>
      </c>
      <c r="AW450" s="39">
        <f t="shared" si="2"/>
        <v>1</v>
      </c>
    </row>
    <row r="451" spans="1:49" s="1" customFormat="1" ht="12.75">
      <c r="A451" s="9"/>
      <c r="B451" s="26" t="s">
        <v>442</v>
      </c>
      <c r="C451" s="32" t="s">
        <v>958</v>
      </c>
      <c r="D451" s="71" t="s">
        <v>959</v>
      </c>
      <c r="E451" s="33" t="s">
        <v>10</v>
      </c>
      <c r="F451" s="92"/>
      <c r="P451" s="119"/>
      <c r="Q451" s="119"/>
      <c r="R451" s="119"/>
      <c r="S451" s="119"/>
      <c r="T451" s="119"/>
      <c r="U451" s="119"/>
      <c r="V451" s="1">
        <v>9.96</v>
      </c>
      <c r="AK451" s="119"/>
      <c r="AL451" s="119"/>
      <c r="AM451" s="119"/>
      <c r="AN451" s="119"/>
      <c r="AO451" s="119"/>
      <c r="AQ451" s="202"/>
      <c r="AR451" s="74"/>
      <c r="AS451" s="142">
        <f>LARGE(F451:AR451,1)</f>
        <v>9.96</v>
      </c>
      <c r="AT451" s="7"/>
      <c r="AU451" s="7"/>
      <c r="AV451" s="8">
        <f>SUM(AS451:AU451)/3</f>
        <v>3.3200000000000003</v>
      </c>
      <c r="AW451" s="39">
        <f>COUNTA(F451:AR451)</f>
        <v>1</v>
      </c>
    </row>
    <row r="452" spans="1:49" s="1" customFormat="1" ht="12.75">
      <c r="A452" s="9"/>
      <c r="B452" s="26" t="s">
        <v>442</v>
      </c>
      <c r="C452" s="32" t="s">
        <v>1168</v>
      </c>
      <c r="D452" s="71" t="s">
        <v>386</v>
      </c>
      <c r="E452" s="33" t="s">
        <v>38</v>
      </c>
      <c r="F452" s="92"/>
      <c r="P452" s="119"/>
      <c r="Q452" s="119"/>
      <c r="R452" s="119"/>
      <c r="S452" s="156"/>
      <c r="T452" s="119"/>
      <c r="U452" s="119"/>
      <c r="AK452" s="119"/>
      <c r="AL452" s="119"/>
      <c r="AM452" s="119"/>
      <c r="AN452" s="119"/>
      <c r="AO452" s="119">
        <v>9.53</v>
      </c>
      <c r="AQ452" s="202"/>
      <c r="AR452" s="74"/>
      <c r="AS452" s="142">
        <f t="shared" si="1"/>
        <v>9.53</v>
      </c>
      <c r="AT452" s="7"/>
      <c r="AU452" s="7"/>
      <c r="AV452" s="8">
        <f t="shared" si="0"/>
        <v>3.1766666666666663</v>
      </c>
      <c r="AW452" s="39">
        <f t="shared" si="2"/>
        <v>1</v>
      </c>
    </row>
    <row r="453" spans="1:49" s="1" customFormat="1" ht="12.75">
      <c r="A453" s="9"/>
      <c r="B453" s="26" t="s">
        <v>442</v>
      </c>
      <c r="C453" s="32" t="s">
        <v>395</v>
      </c>
      <c r="D453" s="71" t="s">
        <v>722</v>
      </c>
      <c r="E453" s="33" t="s">
        <v>38</v>
      </c>
      <c r="F453" s="92"/>
      <c r="M453" s="1">
        <v>3.38</v>
      </c>
      <c r="P453" s="119"/>
      <c r="Q453" s="119"/>
      <c r="R453" s="119"/>
      <c r="S453" s="119"/>
      <c r="T453" s="119"/>
      <c r="U453" s="119"/>
      <c r="AK453" s="119"/>
      <c r="AL453" s="119"/>
      <c r="AM453" s="119"/>
      <c r="AN453" s="119"/>
      <c r="AO453" s="119">
        <v>6.13</v>
      </c>
      <c r="AQ453" s="202"/>
      <c r="AR453" s="74"/>
      <c r="AS453" s="142">
        <f>LARGE(F453:AR453,1)</f>
        <v>6.13</v>
      </c>
      <c r="AT453" s="7">
        <f>LARGE(F453:AR453,2)</f>
        <v>3.38</v>
      </c>
      <c r="AU453" s="7"/>
      <c r="AV453" s="8">
        <f>SUM(AS453:AU453)/3</f>
        <v>3.17</v>
      </c>
      <c r="AW453" s="39">
        <f>COUNTA(F453:AR453)</f>
        <v>2</v>
      </c>
    </row>
    <row r="454" spans="1:49" s="1" customFormat="1" ht="12.75">
      <c r="A454" s="9"/>
      <c r="B454" s="26" t="s">
        <v>442</v>
      </c>
      <c r="C454" s="32" t="s">
        <v>892</v>
      </c>
      <c r="D454" s="71" t="s">
        <v>1177</v>
      </c>
      <c r="E454" s="33" t="s">
        <v>38</v>
      </c>
      <c r="F454" s="92"/>
      <c r="M454" s="1">
        <v>3.38</v>
      </c>
      <c r="P454" s="119"/>
      <c r="Q454" s="119"/>
      <c r="R454" s="119"/>
      <c r="S454" s="119"/>
      <c r="T454" s="119"/>
      <c r="U454" s="119"/>
      <c r="AK454" s="119"/>
      <c r="AL454" s="119"/>
      <c r="AM454" s="119"/>
      <c r="AN454" s="119"/>
      <c r="AO454" s="119">
        <v>6.11</v>
      </c>
      <c r="AQ454" s="202"/>
      <c r="AR454" s="74"/>
      <c r="AS454" s="142">
        <f t="shared" si="1"/>
        <v>6.11</v>
      </c>
      <c r="AT454" s="7">
        <f>LARGE(F454:AR454,2)</f>
        <v>3.38</v>
      </c>
      <c r="AU454" s="7"/>
      <c r="AV454" s="8">
        <f t="shared" si="0"/>
        <v>3.1633333333333336</v>
      </c>
      <c r="AW454" s="39">
        <f t="shared" si="2"/>
        <v>2</v>
      </c>
    </row>
    <row r="455" spans="1:49" s="1" customFormat="1" ht="12.75">
      <c r="A455" s="9"/>
      <c r="B455" s="26" t="s">
        <v>442</v>
      </c>
      <c r="C455" s="32" t="s">
        <v>552</v>
      </c>
      <c r="D455" s="71" t="s">
        <v>306</v>
      </c>
      <c r="E455" s="241" t="s">
        <v>15</v>
      </c>
      <c r="F455" s="92"/>
      <c r="P455" s="119"/>
      <c r="Q455" s="119"/>
      <c r="R455" s="119"/>
      <c r="S455" s="119"/>
      <c r="T455" s="119"/>
      <c r="U455" s="119"/>
      <c r="AA455" s="125"/>
      <c r="AJ455" s="1">
        <v>9.24</v>
      </c>
      <c r="AK455" s="119"/>
      <c r="AL455" s="119"/>
      <c r="AM455" s="119"/>
      <c r="AN455" s="119"/>
      <c r="AO455" s="119"/>
      <c r="AQ455" s="202"/>
      <c r="AR455" s="74"/>
      <c r="AS455" s="142">
        <f t="shared" si="1"/>
        <v>9.24</v>
      </c>
      <c r="AT455" s="7"/>
      <c r="AU455" s="7"/>
      <c r="AV455" s="8">
        <f t="shared" si="0"/>
        <v>3.08</v>
      </c>
      <c r="AW455" s="39">
        <f t="shared" si="2"/>
        <v>1</v>
      </c>
    </row>
    <row r="456" spans="1:49" s="21" customFormat="1" ht="12.75">
      <c r="A456" s="9"/>
      <c r="B456" s="26" t="s">
        <v>442</v>
      </c>
      <c r="C456" s="32" t="s">
        <v>503</v>
      </c>
      <c r="D456" s="71" t="s">
        <v>490</v>
      </c>
      <c r="E456" s="33" t="s">
        <v>15</v>
      </c>
      <c r="F456" s="92"/>
      <c r="P456" s="120"/>
      <c r="Q456" s="120"/>
      <c r="R456" s="120"/>
      <c r="S456" s="120"/>
      <c r="T456" s="120"/>
      <c r="U456" s="120"/>
      <c r="X456" s="21">
        <v>9.24</v>
      </c>
      <c r="AK456" s="120"/>
      <c r="AL456" s="120"/>
      <c r="AM456" s="120"/>
      <c r="AN456" s="120"/>
      <c r="AO456" s="120"/>
      <c r="AQ456" s="204"/>
      <c r="AR456" s="139"/>
      <c r="AS456" s="142">
        <f t="shared" si="1"/>
        <v>9.24</v>
      </c>
      <c r="AT456" s="7"/>
      <c r="AU456" s="7"/>
      <c r="AV456" s="8">
        <f t="shared" si="0"/>
        <v>3.08</v>
      </c>
      <c r="AW456" s="39">
        <f t="shared" si="2"/>
        <v>1</v>
      </c>
    </row>
    <row r="457" spans="1:49" s="1" customFormat="1" ht="12.75">
      <c r="A457" s="9"/>
      <c r="B457" s="62" t="s">
        <v>442</v>
      </c>
      <c r="C457" s="32" t="s">
        <v>1134</v>
      </c>
      <c r="D457" s="71" t="s">
        <v>1135</v>
      </c>
      <c r="E457" s="33" t="s">
        <v>38</v>
      </c>
      <c r="F457" s="92"/>
      <c r="P457" s="119"/>
      <c r="Q457" s="119"/>
      <c r="R457" s="119"/>
      <c r="S457" s="119"/>
      <c r="T457" s="119"/>
      <c r="U457" s="119"/>
      <c r="AK457" s="119"/>
      <c r="AL457" s="119"/>
      <c r="AM457" s="119"/>
      <c r="AN457" s="119"/>
      <c r="AO457" s="119">
        <v>9</v>
      </c>
      <c r="AQ457" s="202"/>
      <c r="AR457" s="74"/>
      <c r="AS457" s="142">
        <f t="shared" si="1"/>
        <v>9</v>
      </c>
      <c r="AT457" s="7"/>
      <c r="AU457" s="7"/>
      <c r="AV457" s="8">
        <f t="shared" si="0"/>
        <v>3</v>
      </c>
      <c r="AW457" s="39">
        <f t="shared" si="2"/>
        <v>1</v>
      </c>
    </row>
    <row r="458" spans="1:49" s="1" customFormat="1" ht="12.75">
      <c r="A458" s="9"/>
      <c r="B458" s="26" t="s">
        <v>442</v>
      </c>
      <c r="C458" s="32" t="s">
        <v>364</v>
      </c>
      <c r="D458" s="221" t="s">
        <v>216</v>
      </c>
      <c r="E458" s="33" t="s">
        <v>22</v>
      </c>
      <c r="F458" s="92"/>
      <c r="J458" s="1">
        <v>8.96</v>
      </c>
      <c r="P458" s="119"/>
      <c r="Q458" s="119"/>
      <c r="R458" s="119"/>
      <c r="S458" s="119"/>
      <c r="T458" s="119"/>
      <c r="U458" s="119"/>
      <c r="AK458" s="119"/>
      <c r="AL458" s="119"/>
      <c r="AM458" s="119"/>
      <c r="AN458" s="119"/>
      <c r="AO458" s="119"/>
      <c r="AQ458" s="202"/>
      <c r="AR458" s="74"/>
      <c r="AS458" s="142">
        <f t="shared" si="1"/>
        <v>8.96</v>
      </c>
      <c r="AT458" s="7"/>
      <c r="AU458" s="7"/>
      <c r="AV458" s="8">
        <f t="shared" si="0"/>
        <v>2.986666666666667</v>
      </c>
      <c r="AW458" s="39">
        <f t="shared" si="2"/>
        <v>1</v>
      </c>
    </row>
    <row r="459" spans="1:49" s="1" customFormat="1" ht="12.75">
      <c r="A459" s="9"/>
      <c r="B459" s="31" t="s">
        <v>442</v>
      </c>
      <c r="C459" s="32" t="s">
        <v>813</v>
      </c>
      <c r="D459" s="71" t="s">
        <v>279</v>
      </c>
      <c r="E459" s="33"/>
      <c r="F459" s="92"/>
      <c r="J459" s="1">
        <v>8.96</v>
      </c>
      <c r="P459" s="119"/>
      <c r="Q459" s="119"/>
      <c r="R459" s="119"/>
      <c r="S459" s="119"/>
      <c r="T459" s="119"/>
      <c r="U459" s="119"/>
      <c r="AK459" s="119"/>
      <c r="AL459" s="119"/>
      <c r="AM459" s="119"/>
      <c r="AN459" s="119"/>
      <c r="AO459" s="119"/>
      <c r="AQ459" s="202"/>
      <c r="AR459" s="74"/>
      <c r="AS459" s="142">
        <f t="shared" si="1"/>
        <v>8.96</v>
      </c>
      <c r="AT459" s="7"/>
      <c r="AU459" s="7"/>
      <c r="AV459" s="8">
        <f t="shared" si="0"/>
        <v>2.986666666666667</v>
      </c>
      <c r="AW459" s="39">
        <f t="shared" si="2"/>
        <v>1</v>
      </c>
    </row>
    <row r="460" spans="1:49" s="1" customFormat="1" ht="12.75">
      <c r="A460" s="9"/>
      <c r="B460" s="31" t="s">
        <v>442</v>
      </c>
      <c r="C460" s="32" t="s">
        <v>553</v>
      </c>
      <c r="D460" s="71" t="s">
        <v>554</v>
      </c>
      <c r="E460" s="33" t="s">
        <v>22</v>
      </c>
      <c r="F460" s="92"/>
      <c r="P460" s="119"/>
      <c r="Q460" s="119"/>
      <c r="R460" s="119"/>
      <c r="S460" s="119"/>
      <c r="T460" s="119"/>
      <c r="U460" s="119"/>
      <c r="AK460" s="119">
        <v>8.96</v>
      </c>
      <c r="AL460" s="119"/>
      <c r="AM460" s="119"/>
      <c r="AN460" s="119"/>
      <c r="AO460" s="119"/>
      <c r="AQ460" s="202"/>
      <c r="AR460" s="74"/>
      <c r="AS460" s="142">
        <f t="shared" si="1"/>
        <v>8.96</v>
      </c>
      <c r="AT460" s="7"/>
      <c r="AU460" s="7"/>
      <c r="AV460" s="8">
        <f t="shared" si="0"/>
        <v>2.986666666666667</v>
      </c>
      <c r="AW460" s="39">
        <f t="shared" si="2"/>
        <v>1</v>
      </c>
    </row>
    <row r="461" spans="1:49" s="1" customFormat="1" ht="12.75">
      <c r="A461" s="9"/>
      <c r="B461" s="31" t="s">
        <v>442</v>
      </c>
      <c r="C461" s="32" t="s">
        <v>943</v>
      </c>
      <c r="D461" s="71" t="s">
        <v>944</v>
      </c>
      <c r="E461" s="33" t="s">
        <v>10</v>
      </c>
      <c r="F461" s="92"/>
      <c r="P461" s="119"/>
      <c r="Q461" s="119"/>
      <c r="R461" s="119"/>
      <c r="S461" s="119">
        <v>8.67</v>
      </c>
      <c r="T461" s="119"/>
      <c r="U461" s="119"/>
      <c r="AK461" s="119"/>
      <c r="AL461" s="119"/>
      <c r="AM461" s="119"/>
      <c r="AN461" s="119"/>
      <c r="AO461" s="119"/>
      <c r="AQ461" s="202"/>
      <c r="AR461" s="74"/>
      <c r="AS461" s="142">
        <f t="shared" si="1"/>
        <v>8.67</v>
      </c>
      <c r="AT461" s="7"/>
      <c r="AU461" s="7"/>
      <c r="AV461" s="8">
        <f t="shared" si="0"/>
        <v>2.89</v>
      </c>
      <c r="AW461" s="39">
        <f t="shared" si="2"/>
        <v>1</v>
      </c>
    </row>
    <row r="462" spans="1:49" s="1" customFormat="1" ht="12.75">
      <c r="A462" s="9"/>
      <c r="B462" s="26" t="s">
        <v>442</v>
      </c>
      <c r="C462" s="32" t="s">
        <v>694</v>
      </c>
      <c r="D462" s="71" t="s">
        <v>695</v>
      </c>
      <c r="E462" s="33" t="s">
        <v>10</v>
      </c>
      <c r="F462" s="92"/>
      <c r="P462" s="119"/>
      <c r="Q462" s="119"/>
      <c r="R462" s="119"/>
      <c r="S462" s="119"/>
      <c r="T462" s="119"/>
      <c r="U462" s="119"/>
      <c r="AF462" s="1">
        <v>8.67</v>
      </c>
      <c r="AK462" s="119"/>
      <c r="AL462" s="119"/>
      <c r="AM462" s="119"/>
      <c r="AN462" s="119"/>
      <c r="AO462" s="119"/>
      <c r="AQ462" s="202"/>
      <c r="AR462" s="74"/>
      <c r="AS462" s="142">
        <f t="shared" si="1"/>
        <v>8.67</v>
      </c>
      <c r="AT462" s="7"/>
      <c r="AU462" s="7"/>
      <c r="AV462" s="8">
        <f t="shared" si="0"/>
        <v>2.89</v>
      </c>
      <c r="AW462" s="39">
        <f t="shared" si="2"/>
        <v>1</v>
      </c>
    </row>
    <row r="463" spans="1:49" s="1" customFormat="1" ht="12.75">
      <c r="A463" s="9"/>
      <c r="B463" s="26" t="s">
        <v>442</v>
      </c>
      <c r="C463" s="32" t="s">
        <v>849</v>
      </c>
      <c r="D463" s="71" t="s">
        <v>443</v>
      </c>
      <c r="E463" s="33" t="s">
        <v>10</v>
      </c>
      <c r="F463" s="92"/>
      <c r="N463" s="1">
        <v>0.09</v>
      </c>
      <c r="P463" s="119"/>
      <c r="Q463" s="119"/>
      <c r="R463" s="119"/>
      <c r="S463" s="119"/>
      <c r="T463" s="119"/>
      <c r="U463" s="119"/>
      <c r="AG463" s="1">
        <v>8.38</v>
      </c>
      <c r="AK463" s="119"/>
      <c r="AL463" s="119"/>
      <c r="AM463" s="119"/>
      <c r="AN463" s="119"/>
      <c r="AO463" s="119"/>
      <c r="AQ463" s="202"/>
      <c r="AR463" s="74"/>
      <c r="AS463" s="142">
        <f t="shared" si="1"/>
        <v>8.38</v>
      </c>
      <c r="AT463" s="7">
        <f>LARGE(F463:AR463,2)</f>
        <v>0.09</v>
      </c>
      <c r="AU463" s="7"/>
      <c r="AV463" s="8">
        <f t="shared" si="0"/>
        <v>2.8233333333333337</v>
      </c>
      <c r="AW463" s="39">
        <f t="shared" si="2"/>
        <v>2</v>
      </c>
    </row>
    <row r="464" spans="1:49" ht="12.75">
      <c r="A464" s="9"/>
      <c r="B464" s="31" t="s">
        <v>442</v>
      </c>
      <c r="C464" s="32" t="s">
        <v>988</v>
      </c>
      <c r="D464" s="71" t="s">
        <v>990</v>
      </c>
      <c r="E464" s="33" t="s">
        <v>15</v>
      </c>
      <c r="F464" s="92"/>
      <c r="X464" s="4">
        <v>8.4</v>
      </c>
      <c r="AK464" s="118"/>
      <c r="AL464" s="118"/>
      <c r="AM464" s="118"/>
      <c r="AN464" s="118"/>
      <c r="AO464" s="118"/>
      <c r="AQ464" s="206"/>
      <c r="AR464" s="141"/>
      <c r="AS464" s="142">
        <f>LARGE(F464:AR464,1)</f>
        <v>8.4</v>
      </c>
      <c r="AT464" s="7"/>
      <c r="AU464" s="7"/>
      <c r="AV464" s="8">
        <f>SUM(AS464:AU464)/3</f>
        <v>2.8000000000000003</v>
      </c>
      <c r="AW464" s="39">
        <f>COUNTA(F464:AR464)</f>
        <v>1</v>
      </c>
    </row>
    <row r="465" spans="1:49" s="1" customFormat="1" ht="12.75">
      <c r="A465" s="9"/>
      <c r="B465" s="31" t="s">
        <v>442</v>
      </c>
      <c r="C465" s="51" t="s">
        <v>1052</v>
      </c>
      <c r="D465" s="75" t="s">
        <v>51</v>
      </c>
      <c r="E465" s="43" t="s">
        <v>10</v>
      </c>
      <c r="F465" s="91"/>
      <c r="P465" s="119"/>
      <c r="Q465" s="119"/>
      <c r="R465" s="119"/>
      <c r="S465" s="119"/>
      <c r="T465" s="119"/>
      <c r="U465" s="119"/>
      <c r="AF465" s="1">
        <v>8.31</v>
      </c>
      <c r="AK465" s="119"/>
      <c r="AL465" s="119"/>
      <c r="AM465" s="119"/>
      <c r="AN465" s="119"/>
      <c r="AO465" s="119"/>
      <c r="AQ465" s="202"/>
      <c r="AR465" s="74"/>
      <c r="AS465" s="142">
        <f t="shared" si="1"/>
        <v>8.31</v>
      </c>
      <c r="AT465" s="7"/>
      <c r="AU465" s="7"/>
      <c r="AV465" s="8">
        <f t="shared" si="0"/>
        <v>2.77</v>
      </c>
      <c r="AW465" s="39">
        <f t="shared" si="2"/>
        <v>1</v>
      </c>
    </row>
    <row r="466" spans="1:49" s="1" customFormat="1" ht="12.75">
      <c r="A466" s="9"/>
      <c r="B466" s="31" t="s">
        <v>442</v>
      </c>
      <c r="C466" s="32" t="s">
        <v>1124</v>
      </c>
      <c r="D466" s="71" t="s">
        <v>1125</v>
      </c>
      <c r="E466" s="33" t="s">
        <v>15</v>
      </c>
      <c r="F466" s="92"/>
      <c r="P466" s="119"/>
      <c r="Q466" s="119"/>
      <c r="R466" s="119"/>
      <c r="S466" s="119"/>
      <c r="T466" s="119"/>
      <c r="U466" s="119"/>
      <c r="AJ466" s="1">
        <v>8.09</v>
      </c>
      <c r="AK466" s="119"/>
      <c r="AL466" s="119"/>
      <c r="AM466" s="119"/>
      <c r="AN466" s="119"/>
      <c r="AO466" s="119"/>
      <c r="AQ466" s="202"/>
      <c r="AR466" s="74"/>
      <c r="AS466" s="142">
        <f t="shared" si="1"/>
        <v>8.09</v>
      </c>
      <c r="AT466" s="7"/>
      <c r="AU466" s="7"/>
      <c r="AV466" s="8">
        <f t="shared" si="0"/>
        <v>2.6966666666666668</v>
      </c>
      <c r="AW466" s="39">
        <f t="shared" si="2"/>
        <v>1</v>
      </c>
    </row>
    <row r="467" spans="1:49" s="1" customFormat="1" ht="12.75">
      <c r="A467" s="9"/>
      <c r="B467" s="26" t="s">
        <v>442</v>
      </c>
      <c r="C467" s="32" t="s">
        <v>1107</v>
      </c>
      <c r="D467" s="71" t="s">
        <v>109</v>
      </c>
      <c r="E467" s="33" t="s">
        <v>15</v>
      </c>
      <c r="F467" s="92"/>
      <c r="P467" s="119"/>
      <c r="Q467" s="119"/>
      <c r="R467" s="119"/>
      <c r="S467" s="119"/>
      <c r="T467" s="119"/>
      <c r="U467" s="119"/>
      <c r="AJ467" s="1">
        <v>8</v>
      </c>
      <c r="AK467" s="119"/>
      <c r="AL467" s="119"/>
      <c r="AM467" s="119"/>
      <c r="AN467" s="119"/>
      <c r="AO467" s="119"/>
      <c r="AQ467" s="202"/>
      <c r="AR467" s="74"/>
      <c r="AS467" s="142">
        <f t="shared" si="1"/>
        <v>8</v>
      </c>
      <c r="AT467" s="7"/>
      <c r="AU467" s="7"/>
      <c r="AV467" s="8">
        <f t="shared" si="0"/>
        <v>2.6666666666666665</v>
      </c>
      <c r="AW467" s="39">
        <f t="shared" si="2"/>
        <v>1</v>
      </c>
    </row>
    <row r="468" spans="1:49" s="1" customFormat="1" ht="12.75">
      <c r="A468" s="9"/>
      <c r="B468" s="26" t="s">
        <v>442</v>
      </c>
      <c r="C468" s="32" t="s">
        <v>247</v>
      </c>
      <c r="D468" s="71" t="s">
        <v>51</v>
      </c>
      <c r="E468" s="33" t="s">
        <v>38</v>
      </c>
      <c r="F468" s="92"/>
      <c r="P468" s="119"/>
      <c r="Q468" s="119"/>
      <c r="R468" s="119"/>
      <c r="S468" s="119"/>
      <c r="T468" s="119"/>
      <c r="U468" s="119"/>
      <c r="AC468" s="1">
        <v>7.78</v>
      </c>
      <c r="AK468" s="119"/>
      <c r="AL468" s="119"/>
      <c r="AM468" s="119"/>
      <c r="AN468" s="119"/>
      <c r="AO468" s="119"/>
      <c r="AQ468" s="202"/>
      <c r="AR468" s="74"/>
      <c r="AS468" s="142">
        <f t="shared" si="1"/>
        <v>7.78</v>
      </c>
      <c r="AT468" s="7"/>
      <c r="AU468" s="7"/>
      <c r="AV468" s="8">
        <f t="shared" si="0"/>
        <v>2.5933333333333333</v>
      </c>
      <c r="AW468" s="39">
        <f t="shared" si="2"/>
        <v>1</v>
      </c>
    </row>
    <row r="469" spans="1:49" s="1" customFormat="1" ht="12.75">
      <c r="A469" s="9"/>
      <c r="B469" s="26" t="s">
        <v>442</v>
      </c>
      <c r="C469" s="32" t="s">
        <v>731</v>
      </c>
      <c r="D469" s="71" t="s">
        <v>413</v>
      </c>
      <c r="E469" s="33" t="s">
        <v>38</v>
      </c>
      <c r="F469" s="92"/>
      <c r="P469" s="119"/>
      <c r="Q469" s="119"/>
      <c r="R469" s="119"/>
      <c r="S469" s="119"/>
      <c r="T469" s="119"/>
      <c r="U469" s="119"/>
      <c r="AK469" s="119"/>
      <c r="AL469" s="119"/>
      <c r="AM469" s="119"/>
      <c r="AN469" s="119"/>
      <c r="AO469" s="119">
        <v>7.22</v>
      </c>
      <c r="AQ469" s="202"/>
      <c r="AR469" s="74"/>
      <c r="AS469" s="142">
        <f t="shared" si="1"/>
        <v>7.22</v>
      </c>
      <c r="AT469" s="7"/>
      <c r="AU469" s="7"/>
      <c r="AV469" s="8">
        <f t="shared" si="0"/>
        <v>2.4066666666666667</v>
      </c>
      <c r="AW469" s="39">
        <f t="shared" si="2"/>
        <v>1</v>
      </c>
    </row>
    <row r="470" spans="1:49" s="1" customFormat="1" ht="12.75">
      <c r="A470" s="9"/>
      <c r="B470" s="26" t="s">
        <v>442</v>
      </c>
      <c r="C470" s="32" t="s">
        <v>892</v>
      </c>
      <c r="D470" s="71" t="s">
        <v>723</v>
      </c>
      <c r="E470" s="33" t="s">
        <v>38</v>
      </c>
      <c r="F470" s="92"/>
      <c r="M470" s="1">
        <v>4.89</v>
      </c>
      <c r="P470" s="119"/>
      <c r="Q470" s="119"/>
      <c r="R470" s="119"/>
      <c r="S470" s="119"/>
      <c r="T470" s="119"/>
      <c r="U470" s="119"/>
      <c r="AK470" s="119"/>
      <c r="AL470" s="119"/>
      <c r="AM470" s="119"/>
      <c r="AN470" s="119"/>
      <c r="AO470" s="119">
        <v>2.27</v>
      </c>
      <c r="AQ470" s="202"/>
      <c r="AR470" s="74"/>
      <c r="AS470" s="142">
        <f t="shared" si="1"/>
        <v>4.89</v>
      </c>
      <c r="AT470" s="7">
        <f>LARGE(F470:AR470,2)</f>
        <v>2.27</v>
      </c>
      <c r="AU470" s="7"/>
      <c r="AV470" s="8">
        <f t="shared" si="0"/>
        <v>2.3866666666666667</v>
      </c>
      <c r="AW470" s="39">
        <f t="shared" si="2"/>
        <v>2</v>
      </c>
    </row>
    <row r="471" spans="1:49" s="1" customFormat="1" ht="12.75">
      <c r="A471" s="9"/>
      <c r="B471" s="26" t="s">
        <v>442</v>
      </c>
      <c r="C471" s="32" t="s">
        <v>955</v>
      </c>
      <c r="D471" s="71" t="s">
        <v>956</v>
      </c>
      <c r="E471" s="33" t="s">
        <v>10</v>
      </c>
      <c r="F471" s="92"/>
      <c r="P471" s="119"/>
      <c r="Q471" s="119"/>
      <c r="R471" s="119"/>
      <c r="S471" s="119"/>
      <c r="T471" s="119"/>
      <c r="U471" s="119">
        <v>7.09</v>
      </c>
      <c r="AK471" s="119"/>
      <c r="AL471" s="119"/>
      <c r="AM471" s="119"/>
      <c r="AN471" s="119"/>
      <c r="AO471" s="119"/>
      <c r="AQ471" s="202"/>
      <c r="AR471" s="74"/>
      <c r="AS471" s="142">
        <f t="shared" si="1"/>
        <v>7.09</v>
      </c>
      <c r="AT471" s="7"/>
      <c r="AU471" s="7"/>
      <c r="AV471" s="8">
        <f t="shared" si="0"/>
        <v>2.3633333333333333</v>
      </c>
      <c r="AW471" s="39">
        <f t="shared" si="2"/>
        <v>1</v>
      </c>
    </row>
    <row r="472" spans="1:49" s="1" customFormat="1" ht="12.75">
      <c r="A472" s="9"/>
      <c r="B472" s="26" t="s">
        <v>442</v>
      </c>
      <c r="C472" s="32" t="s">
        <v>994</v>
      </c>
      <c r="D472" s="71" t="s">
        <v>506</v>
      </c>
      <c r="E472" s="33" t="s">
        <v>15</v>
      </c>
      <c r="F472" s="92"/>
      <c r="P472" s="119"/>
      <c r="Q472" s="119"/>
      <c r="R472" s="119"/>
      <c r="S472" s="119"/>
      <c r="T472" s="119"/>
      <c r="U472" s="119"/>
      <c r="X472" s="1">
        <v>6.93</v>
      </c>
      <c r="AK472" s="119"/>
      <c r="AL472" s="119"/>
      <c r="AM472" s="119"/>
      <c r="AN472" s="119"/>
      <c r="AO472" s="119"/>
      <c r="AQ472" s="202"/>
      <c r="AR472" s="74"/>
      <c r="AS472" s="142">
        <f t="shared" si="1"/>
        <v>6.93</v>
      </c>
      <c r="AT472" s="7"/>
      <c r="AU472" s="7"/>
      <c r="AV472" s="8">
        <f t="shared" si="0"/>
        <v>2.31</v>
      </c>
      <c r="AW472" s="39">
        <f t="shared" si="2"/>
        <v>1</v>
      </c>
    </row>
    <row r="473" spans="1:49" s="1" customFormat="1" ht="12.75">
      <c r="A473" s="9"/>
      <c r="B473" s="26" t="s">
        <v>442</v>
      </c>
      <c r="C473" s="27" t="s">
        <v>856</v>
      </c>
      <c r="D473" s="59" t="s">
        <v>857</v>
      </c>
      <c r="E473" s="19" t="s">
        <v>15</v>
      </c>
      <c r="F473" s="88"/>
      <c r="L473" s="1">
        <v>6.6</v>
      </c>
      <c r="P473" s="119"/>
      <c r="Q473" s="119"/>
      <c r="R473" s="119"/>
      <c r="S473" s="119"/>
      <c r="T473" s="119"/>
      <c r="U473" s="119"/>
      <c r="AK473" s="119"/>
      <c r="AL473" s="119"/>
      <c r="AM473" s="119"/>
      <c r="AN473" s="119"/>
      <c r="AO473" s="119"/>
      <c r="AQ473" s="202"/>
      <c r="AR473" s="74"/>
      <c r="AS473" s="142">
        <f t="shared" si="1"/>
        <v>6.6</v>
      </c>
      <c r="AT473" s="7"/>
      <c r="AU473" s="7"/>
      <c r="AV473" s="8">
        <f t="shared" si="0"/>
        <v>2.1999999999999997</v>
      </c>
      <c r="AW473" s="39">
        <f t="shared" si="2"/>
        <v>1</v>
      </c>
    </row>
    <row r="474" spans="1:49" s="21" customFormat="1" ht="12.75">
      <c r="A474" s="9"/>
      <c r="B474" s="26" t="s">
        <v>442</v>
      </c>
      <c r="C474" s="27" t="s">
        <v>706</v>
      </c>
      <c r="D474" s="59" t="s">
        <v>995</v>
      </c>
      <c r="E474" s="19" t="s">
        <v>15</v>
      </c>
      <c r="F474" s="88"/>
      <c r="P474" s="120"/>
      <c r="Q474" s="120"/>
      <c r="R474" s="120"/>
      <c r="S474" s="120"/>
      <c r="T474" s="120"/>
      <c r="U474" s="120"/>
      <c r="X474" s="21">
        <v>6.4</v>
      </c>
      <c r="AK474" s="120"/>
      <c r="AL474" s="120"/>
      <c r="AM474" s="120"/>
      <c r="AN474" s="120"/>
      <c r="AO474" s="120"/>
      <c r="AQ474" s="204"/>
      <c r="AR474" s="139"/>
      <c r="AS474" s="142">
        <f t="shared" si="1"/>
        <v>6.4</v>
      </c>
      <c r="AT474" s="7"/>
      <c r="AU474" s="7"/>
      <c r="AV474" s="8">
        <f t="shared" si="0"/>
        <v>2.1333333333333333</v>
      </c>
      <c r="AW474" s="39">
        <f t="shared" si="2"/>
        <v>1</v>
      </c>
    </row>
    <row r="475" spans="1:49" s="21" customFormat="1" ht="12.75">
      <c r="A475" s="9"/>
      <c r="B475" s="26" t="s">
        <v>442</v>
      </c>
      <c r="C475" s="27" t="s">
        <v>1153</v>
      </c>
      <c r="D475" s="59" t="s">
        <v>1138</v>
      </c>
      <c r="E475" s="19" t="s">
        <v>38</v>
      </c>
      <c r="F475" s="88"/>
      <c r="P475" s="120"/>
      <c r="Q475" s="120"/>
      <c r="R475" s="120"/>
      <c r="S475" s="120"/>
      <c r="T475" s="120"/>
      <c r="U475" s="120"/>
      <c r="AK475" s="120"/>
      <c r="AL475" s="120"/>
      <c r="AM475" s="120"/>
      <c r="AN475" s="120"/>
      <c r="AO475" s="120">
        <v>6.36</v>
      </c>
      <c r="AQ475" s="204"/>
      <c r="AR475" s="139"/>
      <c r="AS475" s="142">
        <f t="shared" si="1"/>
        <v>6.36</v>
      </c>
      <c r="AT475" s="7"/>
      <c r="AU475" s="7"/>
      <c r="AV475" s="8">
        <f t="shared" si="0"/>
        <v>2.12</v>
      </c>
      <c r="AW475" s="39">
        <f t="shared" si="2"/>
        <v>1</v>
      </c>
    </row>
    <row r="476" spans="1:49" s="1" customFormat="1" ht="12.75">
      <c r="A476" s="9"/>
      <c r="B476" s="26" t="s">
        <v>442</v>
      </c>
      <c r="C476" s="27" t="s">
        <v>1021</v>
      </c>
      <c r="D476" s="59" t="s">
        <v>1022</v>
      </c>
      <c r="E476" s="19" t="s">
        <v>63</v>
      </c>
      <c r="F476" s="88"/>
      <c r="P476" s="119"/>
      <c r="Q476" s="119"/>
      <c r="R476" s="119"/>
      <c r="S476" s="119"/>
      <c r="T476" s="119"/>
      <c r="U476" s="119"/>
      <c r="Y476" s="1">
        <v>5.87</v>
      </c>
      <c r="AK476" s="119"/>
      <c r="AL476" s="119"/>
      <c r="AM476" s="119"/>
      <c r="AN476" s="119"/>
      <c r="AO476" s="119"/>
      <c r="AQ476" s="202"/>
      <c r="AR476" s="74"/>
      <c r="AS476" s="142">
        <f t="shared" si="1"/>
        <v>5.87</v>
      </c>
      <c r="AT476" s="7"/>
      <c r="AU476" s="7"/>
      <c r="AV476" s="8">
        <f t="shared" si="0"/>
        <v>1.9566666666666668</v>
      </c>
      <c r="AW476" s="39">
        <f t="shared" si="2"/>
        <v>1</v>
      </c>
    </row>
    <row r="477" spans="1:49" s="1" customFormat="1" ht="12.75">
      <c r="A477" s="9"/>
      <c r="B477" s="62" t="s">
        <v>442</v>
      </c>
      <c r="C477" s="27" t="s">
        <v>574</v>
      </c>
      <c r="D477" s="59" t="s">
        <v>57</v>
      </c>
      <c r="E477" s="28" t="s">
        <v>10</v>
      </c>
      <c r="F477" s="89"/>
      <c r="P477" s="119"/>
      <c r="Q477" s="119"/>
      <c r="R477" s="119"/>
      <c r="S477" s="119"/>
      <c r="T477" s="119"/>
      <c r="U477" s="119"/>
      <c r="AK477" s="119"/>
      <c r="AL477" s="119"/>
      <c r="AM477" s="119"/>
      <c r="AN477" s="119">
        <v>5.78</v>
      </c>
      <c r="AO477" s="119"/>
      <c r="AQ477" s="202"/>
      <c r="AR477" s="74"/>
      <c r="AS477" s="142">
        <f t="shared" si="1"/>
        <v>5.78</v>
      </c>
      <c r="AT477" s="7"/>
      <c r="AU477" s="7"/>
      <c r="AV477" s="8">
        <f t="shared" si="0"/>
        <v>1.9266666666666667</v>
      </c>
      <c r="AW477" s="39">
        <f t="shared" si="2"/>
        <v>1</v>
      </c>
    </row>
    <row r="478" spans="1:49" s="1" customFormat="1" ht="12.75">
      <c r="A478" s="9"/>
      <c r="B478" s="26" t="s">
        <v>442</v>
      </c>
      <c r="C478" s="36" t="s">
        <v>730</v>
      </c>
      <c r="D478" s="67" t="s">
        <v>1167</v>
      </c>
      <c r="E478" s="19" t="s">
        <v>38</v>
      </c>
      <c r="F478" s="90"/>
      <c r="P478" s="119"/>
      <c r="Q478" s="119"/>
      <c r="R478" s="119"/>
      <c r="S478" s="119"/>
      <c r="T478" s="119"/>
      <c r="U478" s="119"/>
      <c r="AK478" s="119"/>
      <c r="AL478" s="119"/>
      <c r="AM478" s="119"/>
      <c r="AN478" s="119"/>
      <c r="AO478" s="119">
        <v>5.62</v>
      </c>
      <c r="AQ478" s="202"/>
      <c r="AR478" s="74"/>
      <c r="AS478" s="142">
        <f t="shared" si="1"/>
        <v>5.62</v>
      </c>
      <c r="AT478" s="7"/>
      <c r="AU478" s="7"/>
      <c r="AV478" s="8">
        <f t="shared" si="0"/>
        <v>1.8733333333333333</v>
      </c>
      <c r="AW478" s="39">
        <f t="shared" si="2"/>
        <v>1</v>
      </c>
    </row>
    <row r="479" spans="1:49" s="21" customFormat="1" ht="12.75">
      <c r="A479" s="9"/>
      <c r="B479" s="26" t="s">
        <v>442</v>
      </c>
      <c r="C479" s="27" t="s">
        <v>800</v>
      </c>
      <c r="D479" s="59" t="s">
        <v>91</v>
      </c>
      <c r="E479" s="19" t="s">
        <v>10</v>
      </c>
      <c r="F479" s="88"/>
      <c r="H479" s="21">
        <v>5.62</v>
      </c>
      <c r="P479" s="120"/>
      <c r="Q479" s="120"/>
      <c r="R479" s="120"/>
      <c r="S479" s="120"/>
      <c r="T479" s="120"/>
      <c r="U479" s="120"/>
      <c r="AK479" s="120"/>
      <c r="AL479" s="120"/>
      <c r="AM479" s="120"/>
      <c r="AN479" s="120"/>
      <c r="AO479" s="120"/>
      <c r="AQ479" s="204"/>
      <c r="AR479" s="139"/>
      <c r="AS479" s="142">
        <f t="shared" si="1"/>
        <v>5.62</v>
      </c>
      <c r="AT479" s="7"/>
      <c r="AU479" s="7"/>
      <c r="AV479" s="8">
        <f t="shared" si="0"/>
        <v>1.8733333333333333</v>
      </c>
      <c r="AW479" s="39">
        <f t="shared" si="2"/>
        <v>1</v>
      </c>
    </row>
    <row r="480" spans="1:49" s="1" customFormat="1" ht="12.75">
      <c r="A480" s="9"/>
      <c r="B480" s="26" t="s">
        <v>442</v>
      </c>
      <c r="C480" s="27" t="s">
        <v>892</v>
      </c>
      <c r="D480" s="59" t="s">
        <v>893</v>
      </c>
      <c r="E480" s="19" t="s">
        <v>38</v>
      </c>
      <c r="F480" s="88"/>
      <c r="M480" s="1">
        <v>5.33</v>
      </c>
      <c r="P480" s="119"/>
      <c r="Q480" s="119"/>
      <c r="R480" s="119"/>
      <c r="S480" s="119"/>
      <c r="T480" s="119"/>
      <c r="U480" s="119"/>
      <c r="AK480" s="119"/>
      <c r="AL480" s="119"/>
      <c r="AM480" s="119"/>
      <c r="AN480" s="119"/>
      <c r="AO480" s="119">
        <v>0.09</v>
      </c>
      <c r="AQ480" s="202"/>
      <c r="AR480" s="74"/>
      <c r="AS480" s="142">
        <f t="shared" si="1"/>
        <v>5.33</v>
      </c>
      <c r="AT480" s="7">
        <f>LARGE(F480:AR480,2)</f>
        <v>0.09</v>
      </c>
      <c r="AU480" s="7"/>
      <c r="AV480" s="8">
        <f t="shared" si="0"/>
        <v>1.8066666666666666</v>
      </c>
      <c r="AW480" s="39">
        <f t="shared" si="2"/>
        <v>2</v>
      </c>
    </row>
    <row r="481" spans="1:49" s="1" customFormat="1" ht="12.75">
      <c r="A481" s="9"/>
      <c r="B481" s="26" t="s">
        <v>442</v>
      </c>
      <c r="C481" s="27" t="s">
        <v>867</v>
      </c>
      <c r="D481" s="59" t="s">
        <v>261</v>
      </c>
      <c r="E481" s="19" t="s">
        <v>38</v>
      </c>
      <c r="F481" s="88"/>
      <c r="M481" s="1">
        <v>5.4</v>
      </c>
      <c r="P481" s="119"/>
      <c r="Q481" s="119"/>
      <c r="R481" s="119"/>
      <c r="S481" s="119"/>
      <c r="T481" s="119"/>
      <c r="U481" s="119"/>
      <c r="AK481" s="119"/>
      <c r="AL481" s="119"/>
      <c r="AM481" s="119"/>
      <c r="AN481" s="119"/>
      <c r="AO481" s="119"/>
      <c r="AQ481" s="202"/>
      <c r="AR481" s="74"/>
      <c r="AS481" s="142">
        <f t="shared" si="1"/>
        <v>5.4</v>
      </c>
      <c r="AT481" s="7"/>
      <c r="AU481" s="7"/>
      <c r="AV481" s="8">
        <f t="shared" si="0"/>
        <v>1.8</v>
      </c>
      <c r="AW481" s="39">
        <f t="shared" si="2"/>
        <v>1</v>
      </c>
    </row>
    <row r="482" spans="1:49" s="1" customFormat="1" ht="12.75">
      <c r="A482" s="9"/>
      <c r="B482" s="26" t="s">
        <v>442</v>
      </c>
      <c r="C482" s="27" t="s">
        <v>157</v>
      </c>
      <c r="D482" s="59" t="s">
        <v>287</v>
      </c>
      <c r="E482" s="19" t="s">
        <v>10</v>
      </c>
      <c r="F482" s="88"/>
      <c r="P482" s="119"/>
      <c r="Q482" s="119"/>
      <c r="R482" s="119"/>
      <c r="S482" s="119"/>
      <c r="T482" s="119"/>
      <c r="U482" s="119"/>
      <c r="AK482" s="119"/>
      <c r="AL482" s="119"/>
      <c r="AM482" s="119">
        <v>5.33</v>
      </c>
      <c r="AN482" s="119"/>
      <c r="AO482" s="119"/>
      <c r="AQ482" s="202"/>
      <c r="AR482" s="74"/>
      <c r="AS482" s="142">
        <f t="shared" si="1"/>
        <v>5.33</v>
      </c>
      <c r="AT482" s="7"/>
      <c r="AU482" s="7"/>
      <c r="AV482" s="8">
        <f t="shared" si="0"/>
        <v>1.7766666666666666</v>
      </c>
      <c r="AW482" s="39">
        <f t="shared" si="2"/>
        <v>1</v>
      </c>
    </row>
    <row r="483" spans="1:49" s="1" customFormat="1" ht="12.75">
      <c r="A483" s="9"/>
      <c r="B483" s="26" t="s">
        <v>442</v>
      </c>
      <c r="C483" s="27" t="s">
        <v>883</v>
      </c>
      <c r="D483" s="59" t="s">
        <v>884</v>
      </c>
      <c r="E483" s="19" t="s">
        <v>38</v>
      </c>
      <c r="F483" s="88"/>
      <c r="M483" s="1">
        <v>2.13</v>
      </c>
      <c r="P483" s="119"/>
      <c r="Q483" s="119"/>
      <c r="R483" s="119"/>
      <c r="S483" s="119"/>
      <c r="T483" s="119"/>
      <c r="U483" s="119"/>
      <c r="AK483" s="119"/>
      <c r="AL483" s="119"/>
      <c r="AM483" s="119"/>
      <c r="AN483" s="119"/>
      <c r="AO483" s="119">
        <v>3.11</v>
      </c>
      <c r="AQ483" s="202"/>
      <c r="AR483" s="74"/>
      <c r="AS483" s="142">
        <f t="shared" si="1"/>
        <v>3.11</v>
      </c>
      <c r="AT483" s="7">
        <f>LARGE(F483:AR483,2)</f>
        <v>2.13</v>
      </c>
      <c r="AU483" s="7"/>
      <c r="AV483" s="8">
        <f t="shared" si="0"/>
        <v>1.7466666666666668</v>
      </c>
      <c r="AW483" s="39">
        <f t="shared" si="2"/>
        <v>2</v>
      </c>
    </row>
    <row r="484" spans="1:49" s="1" customFormat="1" ht="12.75">
      <c r="A484" s="9"/>
      <c r="B484" s="26" t="s">
        <v>442</v>
      </c>
      <c r="C484" s="27" t="s">
        <v>1188</v>
      </c>
      <c r="D484" s="59" t="s">
        <v>1189</v>
      </c>
      <c r="E484" s="19" t="s">
        <v>10</v>
      </c>
      <c r="F484" s="88"/>
      <c r="P484" s="119"/>
      <c r="Q484" s="119"/>
      <c r="R484" s="119"/>
      <c r="S484" s="119"/>
      <c r="T484" s="119"/>
      <c r="U484" s="119"/>
      <c r="AK484" s="119"/>
      <c r="AL484" s="119"/>
      <c r="AM484" s="119"/>
      <c r="AN484" s="119"/>
      <c r="AO484" s="119"/>
      <c r="AQ484" s="202">
        <v>5.11</v>
      </c>
      <c r="AR484" s="74"/>
      <c r="AS484" s="142">
        <f t="shared" si="1"/>
        <v>5.11</v>
      </c>
      <c r="AT484" s="7"/>
      <c r="AU484" s="7"/>
      <c r="AV484" s="8">
        <f t="shared" si="0"/>
        <v>1.7033333333333334</v>
      </c>
      <c r="AW484" s="39">
        <f t="shared" si="2"/>
        <v>1</v>
      </c>
    </row>
    <row r="485" spans="1:49" s="1" customFormat="1" ht="12.75">
      <c r="A485" s="9"/>
      <c r="B485" s="26" t="s">
        <v>442</v>
      </c>
      <c r="C485" s="27" t="s">
        <v>1139</v>
      </c>
      <c r="D485" s="59" t="s">
        <v>674</v>
      </c>
      <c r="E485" s="19" t="s">
        <v>38</v>
      </c>
      <c r="F485" s="88"/>
      <c r="P485" s="119"/>
      <c r="Q485" s="119"/>
      <c r="R485" s="119"/>
      <c r="S485" s="119"/>
      <c r="T485" s="119"/>
      <c r="U485" s="119"/>
      <c r="AK485" s="119"/>
      <c r="AL485" s="119"/>
      <c r="AM485" s="119"/>
      <c r="AN485" s="119"/>
      <c r="AO485" s="119">
        <v>4.67</v>
      </c>
      <c r="AQ485" s="202"/>
      <c r="AR485" s="74"/>
      <c r="AS485" s="142">
        <f t="shared" si="1"/>
        <v>4.67</v>
      </c>
      <c r="AT485" s="7"/>
      <c r="AU485" s="7"/>
      <c r="AV485" s="8">
        <f t="shared" si="0"/>
        <v>1.5566666666666666</v>
      </c>
      <c r="AW485" s="39">
        <f t="shared" si="2"/>
        <v>1</v>
      </c>
    </row>
    <row r="486" spans="1:49" s="1" customFormat="1" ht="12.75">
      <c r="A486" s="9"/>
      <c r="B486" s="26" t="s">
        <v>442</v>
      </c>
      <c r="C486" s="27" t="s">
        <v>590</v>
      </c>
      <c r="D486" s="59" t="s">
        <v>121</v>
      </c>
      <c r="E486" s="19" t="s">
        <v>15</v>
      </c>
      <c r="F486" s="88"/>
      <c r="J486" s="1">
        <v>4.6</v>
      </c>
      <c r="P486" s="119"/>
      <c r="Q486" s="119"/>
      <c r="R486" s="119"/>
      <c r="S486" s="119"/>
      <c r="T486" s="119"/>
      <c r="U486" s="119"/>
      <c r="AK486" s="119"/>
      <c r="AL486" s="119"/>
      <c r="AM486" s="119"/>
      <c r="AN486" s="119"/>
      <c r="AO486" s="119"/>
      <c r="AQ486" s="202"/>
      <c r="AR486" s="74"/>
      <c r="AS486" s="142">
        <f t="shared" si="1"/>
        <v>4.6</v>
      </c>
      <c r="AT486" s="7"/>
      <c r="AU486" s="7"/>
      <c r="AV486" s="8">
        <f t="shared" si="0"/>
        <v>1.5333333333333332</v>
      </c>
      <c r="AW486" s="39">
        <f t="shared" si="2"/>
        <v>1</v>
      </c>
    </row>
    <row r="487" spans="1:49" s="1" customFormat="1" ht="12.75">
      <c r="A487" s="9"/>
      <c r="B487" s="26" t="s">
        <v>442</v>
      </c>
      <c r="C487" s="27" t="s">
        <v>1015</v>
      </c>
      <c r="D487" s="59" t="s">
        <v>9</v>
      </c>
      <c r="E487" s="19" t="s">
        <v>10</v>
      </c>
      <c r="F487" s="88"/>
      <c r="P487" s="119"/>
      <c r="Q487" s="119"/>
      <c r="R487" s="119"/>
      <c r="S487" s="119"/>
      <c r="T487" s="119"/>
      <c r="U487" s="119"/>
      <c r="AC487" s="1">
        <v>4.6</v>
      </c>
      <c r="AK487" s="119"/>
      <c r="AL487" s="119"/>
      <c r="AM487" s="119"/>
      <c r="AN487" s="119"/>
      <c r="AO487" s="119"/>
      <c r="AQ487" s="202"/>
      <c r="AR487" s="74"/>
      <c r="AS487" s="142">
        <f t="shared" si="1"/>
        <v>4.6</v>
      </c>
      <c r="AT487" s="7"/>
      <c r="AU487" s="7"/>
      <c r="AV487" s="8">
        <f t="shared" si="0"/>
        <v>1.5333333333333332</v>
      </c>
      <c r="AW487" s="39">
        <f t="shared" si="2"/>
        <v>1</v>
      </c>
    </row>
    <row r="488" spans="1:49" s="1" customFormat="1" ht="12.75">
      <c r="A488" s="9"/>
      <c r="B488" s="41" t="s">
        <v>442</v>
      </c>
      <c r="C488" s="37" t="s">
        <v>1143</v>
      </c>
      <c r="D488" s="67" t="s">
        <v>424</v>
      </c>
      <c r="E488" s="22" t="s">
        <v>38</v>
      </c>
      <c r="F488" s="90"/>
      <c r="P488" s="119"/>
      <c r="Q488" s="119"/>
      <c r="R488" s="119"/>
      <c r="S488" s="119"/>
      <c r="T488" s="119"/>
      <c r="U488" s="119"/>
      <c r="AK488" s="119"/>
      <c r="AL488" s="119"/>
      <c r="AM488" s="119"/>
      <c r="AN488" s="119"/>
      <c r="AO488" s="119">
        <v>4.22</v>
      </c>
      <c r="AQ488" s="202"/>
      <c r="AR488" s="74"/>
      <c r="AS488" s="142">
        <f t="shared" si="1"/>
        <v>4.22</v>
      </c>
      <c r="AT488" s="7"/>
      <c r="AU488" s="7"/>
      <c r="AV488" s="8">
        <f t="shared" si="0"/>
        <v>1.4066666666666665</v>
      </c>
      <c r="AW488" s="39">
        <f t="shared" si="2"/>
        <v>1</v>
      </c>
    </row>
    <row r="489" spans="1:49" s="1" customFormat="1" ht="12.75">
      <c r="A489" s="9"/>
      <c r="B489" s="26" t="s">
        <v>442</v>
      </c>
      <c r="C489" s="30" t="s">
        <v>720</v>
      </c>
      <c r="D489" s="59" t="s">
        <v>721</v>
      </c>
      <c r="E489" s="19" t="s">
        <v>38</v>
      </c>
      <c r="F489" s="88"/>
      <c r="P489" s="119"/>
      <c r="Q489" s="119"/>
      <c r="R489" s="119"/>
      <c r="S489" s="119"/>
      <c r="T489" s="119"/>
      <c r="U489" s="119"/>
      <c r="AK489" s="119"/>
      <c r="AL489" s="119"/>
      <c r="AM489" s="119"/>
      <c r="AN489" s="119"/>
      <c r="AO489" s="119">
        <v>4.22</v>
      </c>
      <c r="AQ489" s="202"/>
      <c r="AR489" s="74"/>
      <c r="AS489" s="142">
        <f t="shared" si="1"/>
        <v>4.22</v>
      </c>
      <c r="AT489" s="7"/>
      <c r="AU489" s="7"/>
      <c r="AV489" s="8">
        <f t="shared" si="0"/>
        <v>1.4066666666666665</v>
      </c>
      <c r="AW489" s="39">
        <f t="shared" si="2"/>
        <v>1</v>
      </c>
    </row>
    <row r="490" spans="1:49" s="46" customFormat="1" ht="12.75">
      <c r="A490" s="9"/>
      <c r="B490" s="62" t="s">
        <v>442</v>
      </c>
      <c r="C490" s="63" t="s">
        <v>1131</v>
      </c>
      <c r="D490" s="76" t="s">
        <v>1132</v>
      </c>
      <c r="E490" s="64" t="s">
        <v>1133</v>
      </c>
      <c r="F490" s="128"/>
      <c r="P490" s="116"/>
      <c r="Q490" s="116"/>
      <c r="R490" s="116"/>
      <c r="S490" s="116"/>
      <c r="T490" s="116"/>
      <c r="U490" s="116"/>
      <c r="AO490" s="46">
        <v>4.2</v>
      </c>
      <c r="AP490" s="116"/>
      <c r="AQ490" s="198"/>
      <c r="AR490" s="137"/>
      <c r="AS490" s="142">
        <f t="shared" si="1"/>
        <v>4.2</v>
      </c>
      <c r="AT490" s="7"/>
      <c r="AU490" s="7"/>
      <c r="AV490" s="8">
        <f t="shared" si="0"/>
        <v>1.4000000000000001</v>
      </c>
      <c r="AW490" s="39">
        <f t="shared" si="2"/>
        <v>1</v>
      </c>
    </row>
    <row r="491" spans="1:49" s="1" customFormat="1" ht="12.75">
      <c r="A491" s="9"/>
      <c r="B491" s="26" t="s">
        <v>442</v>
      </c>
      <c r="C491" s="27" t="s">
        <v>1154</v>
      </c>
      <c r="D491" s="59" t="s">
        <v>1155</v>
      </c>
      <c r="E491" s="19" t="s">
        <v>38</v>
      </c>
      <c r="F491" s="88"/>
      <c r="P491" s="119"/>
      <c r="Q491" s="119"/>
      <c r="R491" s="119"/>
      <c r="S491" s="119"/>
      <c r="T491" s="119"/>
      <c r="U491" s="119"/>
      <c r="AK491" s="119"/>
      <c r="AL491" s="119"/>
      <c r="AM491" s="119"/>
      <c r="AN491" s="119"/>
      <c r="AO491" s="119">
        <v>4.2</v>
      </c>
      <c r="AQ491" s="202"/>
      <c r="AR491" s="74"/>
      <c r="AS491" s="142">
        <f t="shared" si="1"/>
        <v>4.2</v>
      </c>
      <c r="AT491" s="7"/>
      <c r="AU491" s="7"/>
      <c r="AV491" s="8">
        <f t="shared" si="0"/>
        <v>1.4000000000000001</v>
      </c>
      <c r="AW491" s="39">
        <f t="shared" si="2"/>
        <v>1</v>
      </c>
    </row>
    <row r="492" spans="1:49" s="1" customFormat="1" ht="12.75">
      <c r="A492" s="9"/>
      <c r="B492" s="26" t="s">
        <v>442</v>
      </c>
      <c r="C492" s="27" t="s">
        <v>247</v>
      </c>
      <c r="D492" s="59" t="s">
        <v>671</v>
      </c>
      <c r="E492" s="19" t="s">
        <v>38</v>
      </c>
      <c r="F492" s="88"/>
      <c r="P492" s="119"/>
      <c r="Q492" s="119"/>
      <c r="R492" s="119"/>
      <c r="S492" s="119"/>
      <c r="T492" s="119"/>
      <c r="U492" s="119"/>
      <c r="AK492" s="119"/>
      <c r="AL492" s="119"/>
      <c r="AM492" s="119"/>
      <c r="AN492" s="119"/>
      <c r="AO492" s="119">
        <v>4.16</v>
      </c>
      <c r="AQ492" s="202"/>
      <c r="AR492" s="74"/>
      <c r="AS492" s="142">
        <f t="shared" si="1"/>
        <v>4.16</v>
      </c>
      <c r="AT492" s="7"/>
      <c r="AU492" s="7"/>
      <c r="AV492" s="8">
        <f t="shared" si="0"/>
        <v>1.3866666666666667</v>
      </c>
      <c r="AW492" s="39">
        <f t="shared" si="2"/>
        <v>1</v>
      </c>
    </row>
    <row r="493" spans="1:49" s="1" customFormat="1" ht="12.75">
      <c r="A493" s="9"/>
      <c r="B493" s="26" t="s">
        <v>442</v>
      </c>
      <c r="C493" s="27" t="s">
        <v>247</v>
      </c>
      <c r="D493" s="59" t="s">
        <v>152</v>
      </c>
      <c r="E493" s="19" t="s">
        <v>38</v>
      </c>
      <c r="F493" s="88"/>
      <c r="P493" s="119"/>
      <c r="Q493" s="119"/>
      <c r="R493" s="119"/>
      <c r="S493" s="119"/>
      <c r="T493" s="119"/>
      <c r="U493" s="119"/>
      <c r="AK493" s="119"/>
      <c r="AL493" s="119"/>
      <c r="AM493" s="119"/>
      <c r="AN493" s="119"/>
      <c r="AO493" s="119">
        <v>4</v>
      </c>
      <c r="AQ493" s="202"/>
      <c r="AR493" s="74"/>
      <c r="AS493" s="142">
        <f t="shared" si="1"/>
        <v>4</v>
      </c>
      <c r="AT493" s="7"/>
      <c r="AU493" s="7"/>
      <c r="AV493" s="8">
        <f t="shared" si="0"/>
        <v>1.3333333333333333</v>
      </c>
      <c r="AW493" s="39">
        <f t="shared" si="2"/>
        <v>1</v>
      </c>
    </row>
    <row r="494" spans="1:49" s="1" customFormat="1" ht="12.75">
      <c r="A494" s="9"/>
      <c r="B494" s="26" t="s">
        <v>442</v>
      </c>
      <c r="C494" s="27" t="s">
        <v>1160</v>
      </c>
      <c r="D494" s="59" t="s">
        <v>674</v>
      </c>
      <c r="E494" s="28" t="s">
        <v>38</v>
      </c>
      <c r="F494" s="89"/>
      <c r="P494" s="119"/>
      <c r="Q494" s="119"/>
      <c r="R494" s="119"/>
      <c r="S494" s="119"/>
      <c r="T494" s="119"/>
      <c r="U494" s="119"/>
      <c r="AK494" s="119"/>
      <c r="AL494" s="119"/>
      <c r="AM494" s="119"/>
      <c r="AN494" s="119"/>
      <c r="AO494" s="119">
        <v>4</v>
      </c>
      <c r="AQ494" s="202"/>
      <c r="AR494" s="74"/>
      <c r="AS494" s="142">
        <f t="shared" si="1"/>
        <v>4</v>
      </c>
      <c r="AT494" s="7"/>
      <c r="AU494" s="7"/>
      <c r="AV494" s="8">
        <f t="shared" si="0"/>
        <v>1.3333333333333333</v>
      </c>
      <c r="AW494" s="39">
        <f t="shared" si="2"/>
        <v>1</v>
      </c>
    </row>
    <row r="495" spans="1:49" s="1" customFormat="1" ht="12.75">
      <c r="A495" s="9"/>
      <c r="B495" s="26" t="s">
        <v>442</v>
      </c>
      <c r="C495" s="27" t="s">
        <v>410</v>
      </c>
      <c r="D495" s="59" t="s">
        <v>411</v>
      </c>
      <c r="E495" s="19" t="s">
        <v>38</v>
      </c>
      <c r="F495" s="88"/>
      <c r="P495" s="119"/>
      <c r="Q495" s="119"/>
      <c r="R495" s="119"/>
      <c r="S495" s="119"/>
      <c r="T495" s="119"/>
      <c r="U495" s="119"/>
      <c r="AK495" s="119"/>
      <c r="AL495" s="119"/>
      <c r="AM495" s="119"/>
      <c r="AN495" s="119"/>
      <c r="AO495" s="119">
        <v>3.8</v>
      </c>
      <c r="AQ495" s="202"/>
      <c r="AR495" s="74"/>
      <c r="AS495" s="142">
        <f t="shared" si="1"/>
        <v>3.8</v>
      </c>
      <c r="AT495" s="7"/>
      <c r="AU495" s="7"/>
      <c r="AV495" s="8">
        <f t="shared" si="0"/>
        <v>1.2666666666666666</v>
      </c>
      <c r="AW495" s="39">
        <f t="shared" si="2"/>
        <v>1</v>
      </c>
    </row>
    <row r="496" spans="1:49" s="1" customFormat="1" ht="12.75">
      <c r="A496" s="9"/>
      <c r="B496" s="26" t="s">
        <v>442</v>
      </c>
      <c r="C496" s="27" t="s">
        <v>836</v>
      </c>
      <c r="D496" s="59" t="s">
        <v>839</v>
      </c>
      <c r="E496" s="19" t="s">
        <v>10</v>
      </c>
      <c r="F496" s="88"/>
      <c r="K496" s="1">
        <v>3.8</v>
      </c>
      <c r="P496" s="119"/>
      <c r="Q496" s="119"/>
      <c r="R496" s="119"/>
      <c r="S496" s="119"/>
      <c r="T496" s="119"/>
      <c r="U496" s="119"/>
      <c r="AK496" s="119"/>
      <c r="AL496" s="119"/>
      <c r="AM496" s="119"/>
      <c r="AN496" s="119"/>
      <c r="AO496" s="119"/>
      <c r="AQ496" s="202"/>
      <c r="AR496" s="74"/>
      <c r="AS496" s="142">
        <f t="shared" si="1"/>
        <v>3.8</v>
      </c>
      <c r="AT496" s="7"/>
      <c r="AU496" s="7"/>
      <c r="AV496" s="8">
        <f t="shared" si="0"/>
        <v>1.2666666666666666</v>
      </c>
      <c r="AW496" s="39">
        <f t="shared" si="2"/>
        <v>1</v>
      </c>
    </row>
    <row r="497" spans="1:49" s="1" customFormat="1" ht="12.75">
      <c r="A497" s="9"/>
      <c r="B497" s="26" t="s">
        <v>442</v>
      </c>
      <c r="C497" s="27" t="s">
        <v>1001</v>
      </c>
      <c r="D497" s="59" t="s">
        <v>1002</v>
      </c>
      <c r="E497" s="19" t="s">
        <v>15</v>
      </c>
      <c r="F497" s="88"/>
      <c r="P497" s="119"/>
      <c r="Q497" s="119"/>
      <c r="R497" s="119"/>
      <c r="S497" s="119"/>
      <c r="T497" s="119"/>
      <c r="U497" s="119"/>
      <c r="X497" s="1">
        <v>3.8</v>
      </c>
      <c r="AK497" s="119"/>
      <c r="AL497" s="119"/>
      <c r="AM497" s="119"/>
      <c r="AN497" s="119"/>
      <c r="AO497" s="119"/>
      <c r="AQ497" s="202"/>
      <c r="AR497" s="74"/>
      <c r="AS497" s="142">
        <f t="shared" si="1"/>
        <v>3.8</v>
      </c>
      <c r="AT497" s="7"/>
      <c r="AU497" s="7"/>
      <c r="AV497" s="8">
        <f t="shared" si="0"/>
        <v>1.2666666666666666</v>
      </c>
      <c r="AW497" s="39">
        <f t="shared" si="2"/>
        <v>1</v>
      </c>
    </row>
    <row r="498" spans="1:49" s="1" customFormat="1" ht="12.75">
      <c r="A498" s="9"/>
      <c r="B498" s="26" t="s">
        <v>442</v>
      </c>
      <c r="C498" s="27" t="s">
        <v>1015</v>
      </c>
      <c r="D498" s="59" t="s">
        <v>1016</v>
      </c>
      <c r="E498" s="19" t="s">
        <v>10</v>
      </c>
      <c r="F498" s="88"/>
      <c r="P498" s="119"/>
      <c r="Q498" s="119"/>
      <c r="R498" s="119"/>
      <c r="S498" s="119"/>
      <c r="T498" s="119"/>
      <c r="U498" s="119"/>
      <c r="AC498" s="1">
        <v>3.6</v>
      </c>
      <c r="AK498" s="119"/>
      <c r="AL498" s="119"/>
      <c r="AM498" s="119"/>
      <c r="AN498" s="119"/>
      <c r="AO498" s="119"/>
      <c r="AQ498" s="202"/>
      <c r="AR498" s="74"/>
      <c r="AS498" s="142">
        <f t="shared" si="1"/>
        <v>3.6</v>
      </c>
      <c r="AT498" s="7"/>
      <c r="AU498" s="7"/>
      <c r="AV498" s="8">
        <f t="shared" si="0"/>
        <v>1.2</v>
      </c>
      <c r="AW498" s="39">
        <f t="shared" si="2"/>
        <v>1</v>
      </c>
    </row>
    <row r="499" spans="1:49" s="1" customFormat="1" ht="12.75">
      <c r="A499" s="9"/>
      <c r="B499" s="26" t="s">
        <v>442</v>
      </c>
      <c r="C499" s="27" t="s">
        <v>895</v>
      </c>
      <c r="D499" s="59" t="s">
        <v>868</v>
      </c>
      <c r="E499" s="19" t="s">
        <v>38</v>
      </c>
      <c r="F499" s="88"/>
      <c r="M499" s="1">
        <v>3.6</v>
      </c>
      <c r="P499" s="119"/>
      <c r="Q499" s="119"/>
      <c r="R499" s="119"/>
      <c r="S499" s="119"/>
      <c r="T499" s="119"/>
      <c r="U499" s="119"/>
      <c r="AK499" s="119"/>
      <c r="AL499" s="119"/>
      <c r="AM499" s="119"/>
      <c r="AN499" s="119"/>
      <c r="AO499" s="119"/>
      <c r="AQ499" s="202"/>
      <c r="AR499" s="74"/>
      <c r="AS499" s="142">
        <f t="shared" si="1"/>
        <v>3.6</v>
      </c>
      <c r="AT499" s="7"/>
      <c r="AU499" s="7"/>
      <c r="AV499" s="8">
        <f t="shared" si="0"/>
        <v>1.2</v>
      </c>
      <c r="AW499" s="39">
        <f t="shared" si="2"/>
        <v>1</v>
      </c>
    </row>
    <row r="500" spans="1:49" s="1" customFormat="1" ht="12.75">
      <c r="A500" s="9"/>
      <c r="B500" s="26" t="s">
        <v>442</v>
      </c>
      <c r="C500" s="27" t="s">
        <v>1147</v>
      </c>
      <c r="D500" s="59" t="s">
        <v>1148</v>
      </c>
      <c r="E500" s="19" t="s">
        <v>38</v>
      </c>
      <c r="F500" s="88"/>
      <c r="P500" s="119"/>
      <c r="Q500" s="119"/>
      <c r="R500" s="119"/>
      <c r="S500" s="119"/>
      <c r="T500" s="119"/>
      <c r="U500" s="119"/>
      <c r="AK500" s="119"/>
      <c r="AL500" s="119"/>
      <c r="AM500" s="119"/>
      <c r="AN500" s="119"/>
      <c r="AO500" s="119">
        <v>3.56</v>
      </c>
      <c r="AQ500" s="202"/>
      <c r="AR500" s="74"/>
      <c r="AS500" s="142">
        <f t="shared" si="1"/>
        <v>3.56</v>
      </c>
      <c r="AT500" s="7"/>
      <c r="AU500" s="7"/>
      <c r="AV500" s="8">
        <f t="shared" si="0"/>
        <v>1.1866666666666668</v>
      </c>
      <c r="AW500" s="39">
        <f t="shared" si="2"/>
        <v>1</v>
      </c>
    </row>
    <row r="501" spans="1:49" s="1" customFormat="1" ht="12.75">
      <c r="A501" s="9"/>
      <c r="B501" s="26" t="s">
        <v>442</v>
      </c>
      <c r="C501" s="27" t="s">
        <v>606</v>
      </c>
      <c r="D501" s="59" t="s">
        <v>607</v>
      </c>
      <c r="E501" s="19" t="s">
        <v>38</v>
      </c>
      <c r="F501" s="88"/>
      <c r="M501" s="1">
        <v>3.56</v>
      </c>
      <c r="P501" s="119"/>
      <c r="Q501" s="119"/>
      <c r="R501" s="119"/>
      <c r="S501" s="119"/>
      <c r="T501" s="119"/>
      <c r="U501" s="119"/>
      <c r="AK501" s="119"/>
      <c r="AL501" s="119"/>
      <c r="AM501" s="119"/>
      <c r="AN501" s="119"/>
      <c r="AO501" s="119"/>
      <c r="AQ501" s="202"/>
      <c r="AR501" s="74"/>
      <c r="AS501" s="142">
        <f t="shared" si="1"/>
        <v>3.56</v>
      </c>
      <c r="AT501" s="7"/>
      <c r="AU501" s="7"/>
      <c r="AV501" s="8">
        <f t="shared" si="0"/>
        <v>1.1866666666666668</v>
      </c>
      <c r="AW501" s="39">
        <f t="shared" si="2"/>
        <v>1</v>
      </c>
    </row>
    <row r="502" spans="1:49" s="21" customFormat="1" ht="12.75">
      <c r="A502" s="9"/>
      <c r="B502" s="26" t="s">
        <v>442</v>
      </c>
      <c r="C502" s="27" t="s">
        <v>861</v>
      </c>
      <c r="D502" s="59" t="s">
        <v>76</v>
      </c>
      <c r="E502" s="19"/>
      <c r="F502" s="88"/>
      <c r="L502" s="21">
        <v>3.56</v>
      </c>
      <c r="P502" s="120"/>
      <c r="Q502" s="120"/>
      <c r="R502" s="120"/>
      <c r="S502" s="120"/>
      <c r="T502" s="120"/>
      <c r="U502" s="120"/>
      <c r="AK502" s="120"/>
      <c r="AL502" s="120"/>
      <c r="AM502" s="120"/>
      <c r="AN502" s="120"/>
      <c r="AO502" s="120"/>
      <c r="AQ502" s="204"/>
      <c r="AR502" s="139"/>
      <c r="AS502" s="142">
        <f t="shared" si="1"/>
        <v>3.56</v>
      </c>
      <c r="AT502" s="7"/>
      <c r="AU502" s="7"/>
      <c r="AV502" s="8">
        <f t="shared" si="0"/>
        <v>1.1866666666666668</v>
      </c>
      <c r="AW502" s="39">
        <f t="shared" si="2"/>
        <v>1</v>
      </c>
    </row>
    <row r="503" spans="1:49" s="1" customFormat="1" ht="12.75">
      <c r="A503" s="9"/>
      <c r="B503" s="26" t="s">
        <v>442</v>
      </c>
      <c r="C503" s="27" t="s">
        <v>459</v>
      </c>
      <c r="D503" s="59" t="s">
        <v>335</v>
      </c>
      <c r="E503" s="19" t="s">
        <v>10</v>
      </c>
      <c r="F503" s="88"/>
      <c r="P503" s="119"/>
      <c r="Q503" s="119"/>
      <c r="R503" s="119"/>
      <c r="S503" s="119"/>
      <c r="T503" s="119"/>
      <c r="U503" s="119"/>
      <c r="AK503" s="119"/>
      <c r="AL503" s="119"/>
      <c r="AM503" s="119"/>
      <c r="AN503" s="119"/>
      <c r="AO503" s="119"/>
      <c r="AQ503" s="202"/>
      <c r="AR503" s="74">
        <v>3.4</v>
      </c>
      <c r="AS503" s="142">
        <f>LARGE(F503:AR503,1)</f>
        <v>3.4</v>
      </c>
      <c r="AT503" s="7"/>
      <c r="AU503" s="7"/>
      <c r="AV503" s="8">
        <f>SUM(AS503:AU503)/3</f>
        <v>1.1333333333333333</v>
      </c>
      <c r="AW503" s="39">
        <f>COUNTA(F503:AR503)</f>
        <v>1</v>
      </c>
    </row>
    <row r="504" spans="1:49" s="1" customFormat="1" ht="12.75">
      <c r="A504" s="9"/>
      <c r="B504" s="62" t="s">
        <v>442</v>
      </c>
      <c r="C504" s="27" t="s">
        <v>1137</v>
      </c>
      <c r="D504" s="59" t="s">
        <v>1138</v>
      </c>
      <c r="E504" s="19" t="s">
        <v>38</v>
      </c>
      <c r="F504" s="88"/>
      <c r="P504" s="119"/>
      <c r="Q504" s="119"/>
      <c r="R504" s="119"/>
      <c r="S504" s="119"/>
      <c r="T504" s="119"/>
      <c r="U504" s="119"/>
      <c r="AK504" s="119"/>
      <c r="AL504" s="119"/>
      <c r="AM504" s="119"/>
      <c r="AN504" s="119"/>
      <c r="AO504" s="119">
        <v>3.38</v>
      </c>
      <c r="AQ504" s="202"/>
      <c r="AR504" s="74"/>
      <c r="AS504" s="142">
        <f t="shared" si="1"/>
        <v>3.38</v>
      </c>
      <c r="AT504" s="7"/>
      <c r="AU504" s="7"/>
      <c r="AV504" s="8">
        <f t="shared" si="0"/>
        <v>1.1266666666666667</v>
      </c>
      <c r="AW504" s="39">
        <f t="shared" si="2"/>
        <v>1</v>
      </c>
    </row>
    <row r="505" spans="1:49" s="1" customFormat="1" ht="12.75">
      <c r="A505" s="9"/>
      <c r="B505" s="26" t="s">
        <v>442</v>
      </c>
      <c r="C505" s="36" t="s">
        <v>886</v>
      </c>
      <c r="D505" s="67" t="s">
        <v>887</v>
      </c>
      <c r="E505" s="22" t="s">
        <v>38</v>
      </c>
      <c r="F505" s="90"/>
      <c r="M505" s="1">
        <v>3.38</v>
      </c>
      <c r="P505" s="119"/>
      <c r="Q505" s="119"/>
      <c r="R505" s="119"/>
      <c r="S505" s="119"/>
      <c r="T505" s="119"/>
      <c r="U505" s="119"/>
      <c r="AK505" s="119"/>
      <c r="AL505" s="119"/>
      <c r="AM505" s="119"/>
      <c r="AN505" s="119"/>
      <c r="AO505" s="119"/>
      <c r="AQ505" s="202"/>
      <c r="AR505" s="74"/>
      <c r="AS505" s="142">
        <f t="shared" si="1"/>
        <v>3.38</v>
      </c>
      <c r="AT505" s="7"/>
      <c r="AU505" s="7"/>
      <c r="AV505" s="8">
        <f t="shared" si="0"/>
        <v>1.1266666666666667</v>
      </c>
      <c r="AW505" s="39">
        <f t="shared" si="2"/>
        <v>1</v>
      </c>
    </row>
    <row r="506" spans="1:49" s="1" customFormat="1" ht="12.75">
      <c r="A506" s="9"/>
      <c r="B506" s="26" t="s">
        <v>442</v>
      </c>
      <c r="C506" s="27" t="s">
        <v>799</v>
      </c>
      <c r="D506" s="59" t="s">
        <v>55</v>
      </c>
      <c r="E506" s="28" t="s">
        <v>10</v>
      </c>
      <c r="F506" s="89"/>
      <c r="H506" s="1">
        <v>3.2</v>
      </c>
      <c r="P506" s="119"/>
      <c r="Q506" s="119"/>
      <c r="R506" s="119"/>
      <c r="S506" s="119"/>
      <c r="T506" s="119"/>
      <c r="U506" s="119"/>
      <c r="AK506" s="119"/>
      <c r="AL506" s="119"/>
      <c r="AM506" s="119"/>
      <c r="AN506" s="119"/>
      <c r="AO506" s="119"/>
      <c r="AQ506" s="202"/>
      <c r="AR506" s="74"/>
      <c r="AS506" s="142">
        <f t="shared" si="1"/>
        <v>3.2</v>
      </c>
      <c r="AT506" s="7"/>
      <c r="AU506" s="7"/>
      <c r="AV506" s="8">
        <f t="shared" si="0"/>
        <v>1.0666666666666667</v>
      </c>
      <c r="AW506" s="39">
        <f t="shared" si="2"/>
        <v>1</v>
      </c>
    </row>
    <row r="507" spans="1:49" s="1" customFormat="1" ht="12.75">
      <c r="A507" s="9"/>
      <c r="B507" s="26" t="s">
        <v>442</v>
      </c>
      <c r="C507" s="27" t="s">
        <v>182</v>
      </c>
      <c r="D507" s="59" t="s">
        <v>911</v>
      </c>
      <c r="E507" s="19" t="s">
        <v>38</v>
      </c>
      <c r="F507" s="88"/>
      <c r="P507" s="119">
        <v>3.02</v>
      </c>
      <c r="Q507" s="119"/>
      <c r="R507" s="119"/>
      <c r="S507" s="119"/>
      <c r="T507" s="119"/>
      <c r="U507" s="119"/>
      <c r="AK507" s="119"/>
      <c r="AL507" s="119"/>
      <c r="AM507" s="119"/>
      <c r="AN507" s="119"/>
      <c r="AO507" s="119"/>
      <c r="AQ507" s="202"/>
      <c r="AR507" s="74"/>
      <c r="AS507" s="142">
        <f t="shared" si="1"/>
        <v>3.02</v>
      </c>
      <c r="AT507" s="7"/>
      <c r="AU507" s="7"/>
      <c r="AV507" s="8">
        <f t="shared" si="0"/>
        <v>1.0066666666666666</v>
      </c>
      <c r="AW507" s="39">
        <f t="shared" si="2"/>
        <v>1</v>
      </c>
    </row>
    <row r="508" spans="1:49" s="1" customFormat="1" ht="12.75">
      <c r="A508" s="9"/>
      <c r="B508" s="26" t="s">
        <v>442</v>
      </c>
      <c r="C508" s="27" t="s">
        <v>182</v>
      </c>
      <c r="D508" s="59" t="s">
        <v>1151</v>
      </c>
      <c r="E508" s="19" t="s">
        <v>38</v>
      </c>
      <c r="F508" s="88"/>
      <c r="P508" s="119"/>
      <c r="Q508" s="119"/>
      <c r="R508" s="119"/>
      <c r="S508" s="119"/>
      <c r="T508" s="119"/>
      <c r="U508" s="119"/>
      <c r="AK508" s="119"/>
      <c r="AL508" s="119"/>
      <c r="AM508" s="119"/>
      <c r="AN508" s="119"/>
      <c r="AO508" s="119">
        <v>3.02</v>
      </c>
      <c r="AQ508" s="202"/>
      <c r="AR508" s="74"/>
      <c r="AS508" s="142">
        <f t="shared" si="1"/>
        <v>3.02</v>
      </c>
      <c r="AT508" s="7"/>
      <c r="AU508" s="7"/>
      <c r="AV508" s="8">
        <f t="shared" si="0"/>
        <v>1.0066666666666666</v>
      </c>
      <c r="AW508" s="39">
        <f t="shared" si="2"/>
        <v>1</v>
      </c>
    </row>
    <row r="509" spans="1:49" s="1" customFormat="1" ht="12.75">
      <c r="A509" s="9"/>
      <c r="B509" s="26" t="s">
        <v>442</v>
      </c>
      <c r="C509" s="27" t="s">
        <v>1168</v>
      </c>
      <c r="D509" s="59" t="s">
        <v>1170</v>
      </c>
      <c r="E509" s="19" t="s">
        <v>38</v>
      </c>
      <c r="F509" s="88"/>
      <c r="P509" s="119"/>
      <c r="Q509" s="119"/>
      <c r="R509" s="119"/>
      <c r="S509" s="156"/>
      <c r="T509" s="119"/>
      <c r="U509" s="119"/>
      <c r="AK509" s="119"/>
      <c r="AL509" s="119"/>
      <c r="AM509" s="119"/>
      <c r="AN509" s="119"/>
      <c r="AO509" s="119">
        <v>2.84</v>
      </c>
      <c r="AQ509" s="202"/>
      <c r="AR509" s="74"/>
      <c r="AS509" s="142">
        <f t="shared" si="1"/>
        <v>2.84</v>
      </c>
      <c r="AT509" s="7"/>
      <c r="AU509" s="7"/>
      <c r="AV509" s="8">
        <f t="shared" si="0"/>
        <v>0.9466666666666667</v>
      </c>
      <c r="AW509" s="39">
        <f t="shared" si="2"/>
        <v>1</v>
      </c>
    </row>
    <row r="510" spans="1:49" s="1" customFormat="1" ht="12.75">
      <c r="A510" s="9"/>
      <c r="B510" s="26" t="s">
        <v>442</v>
      </c>
      <c r="C510" s="27" t="s">
        <v>732</v>
      </c>
      <c r="D510" s="59" t="s">
        <v>733</v>
      </c>
      <c r="E510" s="19" t="s">
        <v>38</v>
      </c>
      <c r="F510" s="88"/>
      <c r="P510" s="119"/>
      <c r="Q510" s="119"/>
      <c r="R510" s="119"/>
      <c r="S510" s="119"/>
      <c r="T510" s="119"/>
      <c r="U510" s="119"/>
      <c r="AK510" s="119"/>
      <c r="AL510" s="119"/>
      <c r="AM510" s="119"/>
      <c r="AN510" s="119"/>
      <c r="AO510" s="119">
        <v>2.64</v>
      </c>
      <c r="AQ510" s="202"/>
      <c r="AR510" s="74"/>
      <c r="AS510" s="142">
        <f t="shared" si="1"/>
        <v>2.64</v>
      </c>
      <c r="AT510" s="7"/>
      <c r="AU510" s="7"/>
      <c r="AV510" s="8">
        <f t="shared" si="0"/>
        <v>0.88</v>
      </c>
      <c r="AW510" s="39">
        <f t="shared" si="2"/>
        <v>1</v>
      </c>
    </row>
    <row r="511" spans="1:49" s="1" customFormat="1" ht="12.75">
      <c r="A511" s="9"/>
      <c r="B511" s="26" t="s">
        <v>442</v>
      </c>
      <c r="C511" s="27" t="s">
        <v>1141</v>
      </c>
      <c r="D511" s="59" t="s">
        <v>1142</v>
      </c>
      <c r="E511" s="19" t="s">
        <v>38</v>
      </c>
      <c r="F511" s="88"/>
      <c r="P511" s="119"/>
      <c r="Q511" s="119"/>
      <c r="R511" s="119"/>
      <c r="S511" s="119"/>
      <c r="T511" s="119"/>
      <c r="U511" s="119"/>
      <c r="AK511" s="119"/>
      <c r="AL511" s="119"/>
      <c r="AM511" s="119"/>
      <c r="AN511" s="119"/>
      <c r="AO511" s="119">
        <v>2.33</v>
      </c>
      <c r="AQ511" s="202"/>
      <c r="AR511" s="74"/>
      <c r="AS511" s="142">
        <f t="shared" si="1"/>
        <v>2.33</v>
      </c>
      <c r="AT511" s="7"/>
      <c r="AU511" s="7"/>
      <c r="AV511" s="8">
        <f t="shared" si="0"/>
        <v>0.7766666666666667</v>
      </c>
      <c r="AW511" s="39">
        <f t="shared" si="2"/>
        <v>1</v>
      </c>
    </row>
    <row r="512" spans="1:49" s="1" customFormat="1" ht="12.75">
      <c r="A512" s="9"/>
      <c r="B512" s="26" t="s">
        <v>442</v>
      </c>
      <c r="C512" s="36" t="s">
        <v>638</v>
      </c>
      <c r="D512" s="67" t="s">
        <v>639</v>
      </c>
      <c r="E512" s="22" t="s">
        <v>25</v>
      </c>
      <c r="F512" s="90"/>
      <c r="P512" s="119"/>
      <c r="Q512" s="119"/>
      <c r="R512" s="119"/>
      <c r="S512" s="119"/>
      <c r="T512" s="119"/>
      <c r="U512" s="119"/>
      <c r="AJ512" s="1">
        <v>1.87</v>
      </c>
      <c r="AK512" s="119"/>
      <c r="AL512" s="119"/>
      <c r="AM512" s="119"/>
      <c r="AN512" s="119"/>
      <c r="AO512" s="119"/>
      <c r="AQ512" s="202"/>
      <c r="AR512" s="74"/>
      <c r="AS512" s="142">
        <f t="shared" si="1"/>
        <v>1.87</v>
      </c>
      <c r="AT512" s="7"/>
      <c r="AU512" s="7"/>
      <c r="AV512" s="8">
        <f t="shared" si="0"/>
        <v>0.6233333333333334</v>
      </c>
      <c r="AW512" s="39">
        <f t="shared" si="2"/>
        <v>1</v>
      </c>
    </row>
    <row r="513" spans="1:49" s="21" customFormat="1" ht="12.75">
      <c r="A513" s="9"/>
      <c r="B513" s="26" t="s">
        <v>442</v>
      </c>
      <c r="C513" s="27" t="s">
        <v>863</v>
      </c>
      <c r="D513" s="59" t="s">
        <v>864</v>
      </c>
      <c r="E513" s="19" t="s">
        <v>38</v>
      </c>
      <c r="F513" s="88"/>
      <c r="M513" s="21">
        <v>1.56</v>
      </c>
      <c r="P513" s="120"/>
      <c r="Q513" s="120"/>
      <c r="R513" s="120"/>
      <c r="S513" s="120"/>
      <c r="T513" s="120"/>
      <c r="U513" s="120"/>
      <c r="AK513" s="120"/>
      <c r="AL513" s="120"/>
      <c r="AM513" s="120"/>
      <c r="AN513" s="120"/>
      <c r="AO513" s="120"/>
      <c r="AQ513" s="204"/>
      <c r="AR513" s="139"/>
      <c r="AS513" s="142">
        <f t="shared" si="1"/>
        <v>1.56</v>
      </c>
      <c r="AT513" s="7"/>
      <c r="AU513" s="7"/>
      <c r="AV513" s="8">
        <f t="shared" si="0"/>
        <v>0.52</v>
      </c>
      <c r="AW513" s="39">
        <f t="shared" si="2"/>
        <v>1</v>
      </c>
    </row>
    <row r="514" spans="1:49" s="1" customFormat="1" ht="12.75">
      <c r="A514" s="9"/>
      <c r="B514" s="26" t="s">
        <v>442</v>
      </c>
      <c r="C514" s="27" t="s">
        <v>182</v>
      </c>
      <c r="D514" s="59" t="s">
        <v>868</v>
      </c>
      <c r="E514" s="19" t="s">
        <v>38</v>
      </c>
      <c r="F514" s="225"/>
      <c r="M514" s="1">
        <v>1.33</v>
      </c>
      <c r="P514" s="119"/>
      <c r="Q514" s="119"/>
      <c r="R514" s="119"/>
      <c r="S514" s="119"/>
      <c r="T514" s="119"/>
      <c r="U514" s="119"/>
      <c r="AK514" s="119"/>
      <c r="AL514" s="119"/>
      <c r="AM514" s="119"/>
      <c r="AN514" s="119"/>
      <c r="AO514" s="119"/>
      <c r="AQ514" s="202"/>
      <c r="AR514" s="74"/>
      <c r="AS514" s="142">
        <f t="shared" si="1"/>
        <v>1.33</v>
      </c>
      <c r="AT514" s="7"/>
      <c r="AU514" s="7"/>
      <c r="AV514" s="8">
        <f t="shared" si="0"/>
        <v>0.44333333333333336</v>
      </c>
      <c r="AW514" s="39">
        <f t="shared" si="2"/>
        <v>1</v>
      </c>
    </row>
    <row r="515" spans="1:49" ht="12.75">
      <c r="A515" s="9"/>
      <c r="B515" s="26" t="s">
        <v>442</v>
      </c>
      <c r="C515" s="27" t="s">
        <v>961</v>
      </c>
      <c r="D515" s="59" t="s">
        <v>443</v>
      </c>
      <c r="E515" s="19" t="s">
        <v>10</v>
      </c>
      <c r="F515" s="225"/>
      <c r="V515" s="4">
        <v>1.33</v>
      </c>
      <c r="AK515" s="118"/>
      <c r="AL515" s="118"/>
      <c r="AM515" s="118"/>
      <c r="AN515" s="118"/>
      <c r="AO515" s="118"/>
      <c r="AQ515" s="206"/>
      <c r="AR515" s="141"/>
      <c r="AS515" s="142">
        <f t="shared" si="1"/>
        <v>1.33</v>
      </c>
      <c r="AT515" s="7"/>
      <c r="AU515" s="7"/>
      <c r="AV515" s="8">
        <f t="shared" si="0"/>
        <v>0.44333333333333336</v>
      </c>
      <c r="AW515" s="39">
        <f t="shared" si="2"/>
        <v>1</v>
      </c>
    </row>
    <row r="516" spans="1:49" s="21" customFormat="1" ht="12.75">
      <c r="A516" s="9"/>
      <c r="B516" s="26" t="s">
        <v>442</v>
      </c>
      <c r="C516" s="27" t="s">
        <v>876</v>
      </c>
      <c r="D516" s="59" t="s">
        <v>878</v>
      </c>
      <c r="E516" s="19" t="s">
        <v>38</v>
      </c>
      <c r="F516" s="225"/>
      <c r="M516" s="21">
        <v>1.33</v>
      </c>
      <c r="P516" s="120"/>
      <c r="Q516" s="120"/>
      <c r="R516" s="120"/>
      <c r="S516" s="120"/>
      <c r="T516" s="120"/>
      <c r="U516" s="120"/>
      <c r="AK516" s="120"/>
      <c r="AL516" s="120"/>
      <c r="AM516" s="120"/>
      <c r="AN516" s="120"/>
      <c r="AO516" s="120"/>
      <c r="AQ516" s="204"/>
      <c r="AR516" s="139"/>
      <c r="AS516" s="142">
        <f t="shared" si="1"/>
        <v>1.33</v>
      </c>
      <c r="AT516" s="7"/>
      <c r="AU516" s="7"/>
      <c r="AV516" s="8">
        <f t="shared" si="0"/>
        <v>0.44333333333333336</v>
      </c>
      <c r="AW516" s="39">
        <f t="shared" si="2"/>
        <v>1</v>
      </c>
    </row>
    <row r="517" spans="1:49" s="1" customFormat="1" ht="12.75">
      <c r="A517" s="9"/>
      <c r="B517" s="26" t="s">
        <v>442</v>
      </c>
      <c r="C517" s="27" t="s">
        <v>395</v>
      </c>
      <c r="D517" s="59" t="s">
        <v>911</v>
      </c>
      <c r="E517" s="19" t="s">
        <v>38</v>
      </c>
      <c r="F517" s="225"/>
      <c r="P517" s="119"/>
      <c r="Q517" s="119"/>
      <c r="R517" s="119"/>
      <c r="S517" s="119"/>
      <c r="T517" s="119"/>
      <c r="U517" s="119"/>
      <c r="AK517" s="119"/>
      <c r="AL517" s="119"/>
      <c r="AM517" s="119"/>
      <c r="AN517" s="119"/>
      <c r="AO517" s="119">
        <v>1.33</v>
      </c>
      <c r="AQ517" s="202"/>
      <c r="AR517" s="74"/>
      <c r="AS517" s="142">
        <f t="shared" si="1"/>
        <v>1.33</v>
      </c>
      <c r="AT517" s="7"/>
      <c r="AU517" s="7"/>
      <c r="AV517" s="8">
        <f t="shared" si="0"/>
        <v>0.44333333333333336</v>
      </c>
      <c r="AW517" s="39">
        <f t="shared" si="2"/>
        <v>1</v>
      </c>
    </row>
    <row r="518" spans="1:49" s="1" customFormat="1" ht="12.75">
      <c r="A518" s="9"/>
      <c r="B518" s="26" t="s">
        <v>442</v>
      </c>
      <c r="C518" s="27" t="s">
        <v>686</v>
      </c>
      <c r="D518" s="59" t="s">
        <v>1095</v>
      </c>
      <c r="E518" s="19" t="s">
        <v>10</v>
      </c>
      <c r="F518" s="225"/>
      <c r="P518" s="119"/>
      <c r="Q518" s="119"/>
      <c r="R518" s="119"/>
      <c r="S518" s="119"/>
      <c r="T518" s="119"/>
      <c r="U518" s="119"/>
      <c r="AK518" s="119"/>
      <c r="AL518" s="119"/>
      <c r="AM518" s="119">
        <v>1.33</v>
      </c>
      <c r="AO518" s="119"/>
      <c r="AQ518" s="202"/>
      <c r="AR518" s="74"/>
      <c r="AS518" s="142">
        <f t="shared" si="1"/>
        <v>1.33</v>
      </c>
      <c r="AT518" s="7"/>
      <c r="AU518" s="7"/>
      <c r="AV518" s="8">
        <f t="shared" si="0"/>
        <v>0.44333333333333336</v>
      </c>
      <c r="AW518" s="39">
        <f t="shared" si="2"/>
        <v>1</v>
      </c>
    </row>
    <row r="519" spans="1:49" s="1" customFormat="1" ht="12.75">
      <c r="A519" s="9"/>
      <c r="B519" s="26" t="s">
        <v>442</v>
      </c>
      <c r="C519" s="27" t="s">
        <v>840</v>
      </c>
      <c r="D519" s="59" t="s">
        <v>413</v>
      </c>
      <c r="E519" s="19" t="s">
        <v>10</v>
      </c>
      <c r="F519" s="225"/>
      <c r="K519" s="1">
        <v>1</v>
      </c>
      <c r="P519" s="119"/>
      <c r="Q519" s="119"/>
      <c r="R519" s="119"/>
      <c r="S519" s="119"/>
      <c r="T519" s="119"/>
      <c r="U519" s="119"/>
      <c r="AK519" s="119"/>
      <c r="AL519" s="119"/>
      <c r="AM519" s="119"/>
      <c r="AN519" s="119"/>
      <c r="AO519" s="119"/>
      <c r="AQ519" s="202"/>
      <c r="AR519" s="74"/>
      <c r="AS519" s="142">
        <f t="shared" si="1"/>
        <v>1</v>
      </c>
      <c r="AT519" s="7"/>
      <c r="AU519" s="7"/>
      <c r="AV519" s="8">
        <f t="shared" si="0"/>
        <v>0.3333333333333333</v>
      </c>
      <c r="AW519" s="39">
        <f t="shared" si="2"/>
        <v>1</v>
      </c>
    </row>
    <row r="520" spans="1:49" s="1" customFormat="1" ht="12.75">
      <c r="A520" s="9"/>
      <c r="B520" s="26" t="s">
        <v>442</v>
      </c>
      <c r="C520" s="27" t="s">
        <v>247</v>
      </c>
      <c r="D520" s="59" t="s">
        <v>1152</v>
      </c>
      <c r="E520" s="19" t="s">
        <v>38</v>
      </c>
      <c r="F520" s="225"/>
      <c r="P520" s="119"/>
      <c r="Q520" s="119"/>
      <c r="R520" s="119"/>
      <c r="S520" s="119"/>
      <c r="T520" s="119"/>
      <c r="U520" s="119"/>
      <c r="AK520" s="119"/>
      <c r="AL520" s="119"/>
      <c r="AM520" s="119"/>
      <c r="AN520" s="119"/>
      <c r="AO520" s="119">
        <v>0.89</v>
      </c>
      <c r="AQ520" s="202"/>
      <c r="AR520" s="74"/>
      <c r="AS520" s="142">
        <f t="shared" si="1"/>
        <v>0.89</v>
      </c>
      <c r="AT520" s="7"/>
      <c r="AU520" s="7"/>
      <c r="AV520" s="8">
        <f t="shared" si="0"/>
        <v>0.2966666666666667</v>
      </c>
      <c r="AW520" s="39">
        <f t="shared" si="2"/>
        <v>1</v>
      </c>
    </row>
    <row r="521" spans="1:49" s="1" customFormat="1" ht="12.75">
      <c r="A521" s="9"/>
      <c r="B521" s="26" t="s">
        <v>442</v>
      </c>
      <c r="C521" s="27" t="s">
        <v>894</v>
      </c>
      <c r="D521" s="59" t="s">
        <v>1178</v>
      </c>
      <c r="E521" s="19" t="s">
        <v>38</v>
      </c>
      <c r="F521" s="225"/>
      <c r="P521" s="119"/>
      <c r="Q521" s="119"/>
      <c r="R521" s="119"/>
      <c r="S521" s="119"/>
      <c r="T521" s="119"/>
      <c r="U521" s="119"/>
      <c r="AK521" s="119"/>
      <c r="AL521" s="119"/>
      <c r="AM521" s="119"/>
      <c r="AN521" s="119"/>
      <c r="AO521" s="119">
        <v>0.89</v>
      </c>
      <c r="AQ521" s="202"/>
      <c r="AR521" s="74"/>
      <c r="AS521" s="142">
        <f t="shared" si="1"/>
        <v>0.89</v>
      </c>
      <c r="AT521" s="7"/>
      <c r="AU521" s="7"/>
      <c r="AV521" s="8">
        <f t="shared" si="0"/>
        <v>0.2966666666666667</v>
      </c>
      <c r="AW521" s="39">
        <f t="shared" si="2"/>
        <v>1</v>
      </c>
    </row>
    <row r="522" spans="1:49" s="1" customFormat="1" ht="12.75">
      <c r="A522" s="9"/>
      <c r="B522" s="26" t="s">
        <v>442</v>
      </c>
      <c r="C522" s="27" t="s">
        <v>1159</v>
      </c>
      <c r="D522" s="59" t="s">
        <v>603</v>
      </c>
      <c r="E522" s="19" t="s">
        <v>38</v>
      </c>
      <c r="F522" s="88"/>
      <c r="P522" s="119"/>
      <c r="Q522" s="119"/>
      <c r="R522" s="119"/>
      <c r="S522" s="119"/>
      <c r="T522" s="119"/>
      <c r="U522" s="119"/>
      <c r="AK522" s="119"/>
      <c r="AL522" s="119"/>
      <c r="AM522" s="119"/>
      <c r="AN522" s="119"/>
      <c r="AO522" s="119">
        <v>0.53</v>
      </c>
      <c r="AQ522" s="202"/>
      <c r="AR522" s="74"/>
      <c r="AS522" s="142">
        <f t="shared" si="1"/>
        <v>0.53</v>
      </c>
      <c r="AT522" s="7"/>
      <c r="AU522" s="7"/>
      <c r="AV522" s="8">
        <f t="shared" si="0"/>
        <v>0.17666666666666667</v>
      </c>
      <c r="AW522" s="39">
        <f t="shared" si="2"/>
        <v>1</v>
      </c>
    </row>
    <row r="523" spans="1:49" s="1" customFormat="1" ht="12.75">
      <c r="A523" s="9"/>
      <c r="B523" s="26" t="s">
        <v>442</v>
      </c>
      <c r="C523" s="27" t="s">
        <v>1175</v>
      </c>
      <c r="D523" s="59" t="s">
        <v>1176</v>
      </c>
      <c r="E523" s="19" t="s">
        <v>38</v>
      </c>
      <c r="F523" s="88"/>
      <c r="P523" s="119"/>
      <c r="Q523" s="119"/>
      <c r="R523" s="119"/>
      <c r="S523" s="119"/>
      <c r="T523" s="119"/>
      <c r="U523" s="119"/>
      <c r="AK523" s="119"/>
      <c r="AL523" s="119"/>
      <c r="AM523" s="119"/>
      <c r="AN523" s="119"/>
      <c r="AO523" s="119">
        <v>0.47</v>
      </c>
      <c r="AQ523" s="202"/>
      <c r="AR523" s="74"/>
      <c r="AS523" s="142">
        <f t="shared" si="1"/>
        <v>0.47</v>
      </c>
      <c r="AT523" s="7"/>
      <c r="AU523" s="7"/>
      <c r="AV523" s="8">
        <f t="shared" si="0"/>
        <v>0.15666666666666665</v>
      </c>
      <c r="AW523" s="39">
        <f t="shared" si="2"/>
        <v>1</v>
      </c>
    </row>
    <row r="524" spans="1:49" s="1" customFormat="1" ht="12.75">
      <c r="A524" s="9"/>
      <c r="B524" s="26" t="s">
        <v>442</v>
      </c>
      <c r="C524" s="27" t="s">
        <v>251</v>
      </c>
      <c r="D524" s="124" t="s">
        <v>1164</v>
      </c>
      <c r="E524" s="19" t="s">
        <v>38</v>
      </c>
      <c r="F524" s="88"/>
      <c r="P524" s="119"/>
      <c r="Q524" s="119"/>
      <c r="R524" s="119"/>
      <c r="S524" s="119"/>
      <c r="T524" s="119"/>
      <c r="U524" s="119"/>
      <c r="AK524" s="119"/>
      <c r="AL524" s="119"/>
      <c r="AM524" s="119"/>
      <c r="AN524" s="119"/>
      <c r="AO524" s="119">
        <v>0.44</v>
      </c>
      <c r="AQ524" s="202"/>
      <c r="AR524" s="74"/>
      <c r="AS524" s="142">
        <f>LARGE(F524:AR524,1)</f>
        <v>0.44</v>
      </c>
      <c r="AT524" s="7"/>
      <c r="AU524" s="7"/>
      <c r="AV524" s="8">
        <f>SUM(AS524:AU524)/3</f>
        <v>0.14666666666666667</v>
      </c>
      <c r="AW524" s="39">
        <f>COUNTA(F524:AR524)</f>
        <v>1</v>
      </c>
    </row>
    <row r="525" spans="1:49" s="21" customFormat="1" ht="12.75">
      <c r="A525" s="9"/>
      <c r="B525" s="26" t="s">
        <v>801</v>
      </c>
      <c r="C525" s="27" t="s">
        <v>802</v>
      </c>
      <c r="D525" s="59" t="s">
        <v>83</v>
      </c>
      <c r="E525" s="19" t="s">
        <v>10</v>
      </c>
      <c r="F525" s="88"/>
      <c r="H525" s="21">
        <v>0.33</v>
      </c>
      <c r="P525" s="120"/>
      <c r="Q525" s="120"/>
      <c r="R525" s="120"/>
      <c r="S525" s="120"/>
      <c r="T525" s="120"/>
      <c r="U525" s="120"/>
      <c r="AK525" s="120"/>
      <c r="AL525" s="120"/>
      <c r="AM525" s="120"/>
      <c r="AN525" s="120"/>
      <c r="AO525" s="120"/>
      <c r="AQ525" s="204"/>
      <c r="AS525" s="142">
        <f t="shared" si="1"/>
        <v>0.33</v>
      </c>
      <c r="AT525" s="7"/>
      <c r="AU525" s="7"/>
      <c r="AV525" s="8">
        <f t="shared" si="0"/>
        <v>0.11</v>
      </c>
      <c r="AW525" s="39">
        <f t="shared" si="2"/>
        <v>1</v>
      </c>
    </row>
    <row r="526" spans="1:49" s="1" customFormat="1" ht="12.75">
      <c r="A526" s="9"/>
      <c r="B526" s="26" t="s">
        <v>442</v>
      </c>
      <c r="C526" s="27" t="s">
        <v>788</v>
      </c>
      <c r="D526" s="59" t="s">
        <v>171</v>
      </c>
      <c r="E526" s="19" t="s">
        <v>10</v>
      </c>
      <c r="F526" s="88"/>
      <c r="H526" s="1">
        <v>0.27</v>
      </c>
      <c r="P526" s="119"/>
      <c r="Q526" s="119"/>
      <c r="R526" s="119"/>
      <c r="S526" s="119"/>
      <c r="T526" s="119"/>
      <c r="U526" s="119"/>
      <c r="AK526" s="119"/>
      <c r="AL526" s="119"/>
      <c r="AM526" s="119"/>
      <c r="AN526" s="119"/>
      <c r="AO526" s="119"/>
      <c r="AQ526" s="202"/>
      <c r="AR526" s="74"/>
      <c r="AS526" s="142">
        <f t="shared" si="1"/>
        <v>0.27</v>
      </c>
      <c r="AT526" s="7"/>
      <c r="AU526" s="7"/>
      <c r="AV526" s="8">
        <f t="shared" si="0"/>
        <v>0.09000000000000001</v>
      </c>
      <c r="AW526" s="39">
        <f t="shared" si="2"/>
        <v>1</v>
      </c>
    </row>
    <row r="527" spans="1:49" s="1" customFormat="1" ht="12.75">
      <c r="A527" s="9"/>
      <c r="B527" s="26" t="s">
        <v>442</v>
      </c>
      <c r="C527" s="27" t="s">
        <v>891</v>
      </c>
      <c r="D527" s="59" t="s">
        <v>723</v>
      </c>
      <c r="E527" s="19" t="s">
        <v>38</v>
      </c>
      <c r="F527" s="88"/>
      <c r="M527" s="1">
        <v>0.27</v>
      </c>
      <c r="P527" s="119"/>
      <c r="Q527" s="119"/>
      <c r="R527" s="119"/>
      <c r="S527" s="119"/>
      <c r="T527" s="119"/>
      <c r="U527" s="119"/>
      <c r="AK527" s="119"/>
      <c r="AL527" s="119"/>
      <c r="AM527" s="119"/>
      <c r="AN527" s="119"/>
      <c r="AO527" s="119"/>
      <c r="AQ527" s="202"/>
      <c r="AR527" s="74"/>
      <c r="AS527" s="142">
        <f t="shared" si="1"/>
        <v>0.27</v>
      </c>
      <c r="AT527" s="7"/>
      <c r="AU527" s="7"/>
      <c r="AV527" s="8">
        <f t="shared" si="0"/>
        <v>0.09000000000000001</v>
      </c>
      <c r="AW527" s="39">
        <f t="shared" si="2"/>
        <v>1</v>
      </c>
    </row>
    <row r="528" spans="1:49" s="1" customFormat="1" ht="12.75">
      <c r="A528" s="9"/>
      <c r="B528" s="41" t="s">
        <v>442</v>
      </c>
      <c r="C528" s="27" t="s">
        <v>899</v>
      </c>
      <c r="D528" s="59" t="s">
        <v>109</v>
      </c>
      <c r="E528" s="19" t="s">
        <v>10</v>
      </c>
      <c r="F528" s="88"/>
      <c r="N528" s="1">
        <v>0.09</v>
      </c>
      <c r="P528" s="119"/>
      <c r="Q528" s="119"/>
      <c r="R528" s="119"/>
      <c r="S528" s="119"/>
      <c r="T528" s="119"/>
      <c r="U528" s="119"/>
      <c r="AK528" s="119"/>
      <c r="AL528" s="119"/>
      <c r="AM528" s="119"/>
      <c r="AN528" s="119"/>
      <c r="AO528" s="119"/>
      <c r="AQ528" s="202"/>
      <c r="AR528" s="74"/>
      <c r="AS528" s="142">
        <f t="shared" si="1"/>
        <v>0.09</v>
      </c>
      <c r="AT528" s="7"/>
      <c r="AU528" s="7"/>
      <c r="AV528" s="8">
        <f t="shared" si="0"/>
        <v>0.03</v>
      </c>
      <c r="AW528" s="39">
        <f t="shared" si="2"/>
        <v>1</v>
      </c>
    </row>
    <row r="529" spans="1:49" s="1" customFormat="1" ht="12.75">
      <c r="A529" s="9"/>
      <c r="B529" s="26" t="s">
        <v>442</v>
      </c>
      <c r="C529" s="27" t="s">
        <v>1168</v>
      </c>
      <c r="D529" s="59" t="s">
        <v>1155</v>
      </c>
      <c r="E529" s="19" t="s">
        <v>38</v>
      </c>
      <c r="F529" s="88"/>
      <c r="P529" s="119"/>
      <c r="Q529" s="119"/>
      <c r="R529" s="119"/>
      <c r="S529" s="156"/>
      <c r="T529" s="119"/>
      <c r="U529" s="119"/>
      <c r="AK529" s="119"/>
      <c r="AL529" s="119"/>
      <c r="AM529" s="119"/>
      <c r="AN529" s="119"/>
      <c r="AO529" s="119">
        <v>0.09</v>
      </c>
      <c r="AQ529" s="202"/>
      <c r="AR529" s="74"/>
      <c r="AS529" s="142">
        <f t="shared" si="1"/>
        <v>0.09</v>
      </c>
      <c r="AT529" s="7"/>
      <c r="AU529" s="7"/>
      <c r="AV529" s="8">
        <f t="shared" si="0"/>
        <v>0.03</v>
      </c>
      <c r="AW529" s="39">
        <f t="shared" si="2"/>
        <v>1</v>
      </c>
    </row>
    <row r="530" spans="1:49" s="1" customFormat="1" ht="12.75">
      <c r="A530" s="9"/>
      <c r="B530" s="26" t="s">
        <v>442</v>
      </c>
      <c r="C530" s="27" t="s">
        <v>1139</v>
      </c>
      <c r="D530" s="59" t="s">
        <v>298</v>
      </c>
      <c r="E530" s="19" t="s">
        <v>38</v>
      </c>
      <c r="F530" s="88"/>
      <c r="P530" s="119"/>
      <c r="Q530" s="119"/>
      <c r="R530" s="119"/>
      <c r="S530" s="119"/>
      <c r="T530" s="119"/>
      <c r="U530" s="119"/>
      <c r="AK530" s="119"/>
      <c r="AL530" s="119"/>
      <c r="AM530" s="119"/>
      <c r="AN530" s="119"/>
      <c r="AO530" s="119">
        <v>0.02</v>
      </c>
      <c r="AQ530" s="202"/>
      <c r="AR530" s="74"/>
      <c r="AS530" s="142">
        <f t="shared" si="1"/>
        <v>0.02</v>
      </c>
      <c r="AT530" s="7"/>
      <c r="AU530" s="7"/>
      <c r="AV530" s="8">
        <f t="shared" si="0"/>
        <v>0.006666666666666667</v>
      </c>
      <c r="AW530" s="39">
        <f t="shared" si="2"/>
        <v>1</v>
      </c>
    </row>
    <row r="531" spans="1:49" s="1" customFormat="1" ht="12.75">
      <c r="A531" s="9"/>
      <c r="B531" s="41" t="s">
        <v>442</v>
      </c>
      <c r="C531" s="37" t="s">
        <v>1143</v>
      </c>
      <c r="D531" s="67" t="s">
        <v>723</v>
      </c>
      <c r="E531" s="22" t="s">
        <v>38</v>
      </c>
      <c r="F531" s="90"/>
      <c r="P531" s="119"/>
      <c r="Q531" s="119"/>
      <c r="R531" s="119"/>
      <c r="S531" s="119"/>
      <c r="T531" s="119"/>
      <c r="U531" s="119"/>
      <c r="AK531" s="119"/>
      <c r="AL531" s="119"/>
      <c r="AM531" s="119"/>
      <c r="AN531" s="119"/>
      <c r="AO531" s="119">
        <v>0.02</v>
      </c>
      <c r="AQ531" s="202"/>
      <c r="AR531" s="74"/>
      <c r="AS531" s="142">
        <f t="shared" si="1"/>
        <v>0.02</v>
      </c>
      <c r="AT531" s="7"/>
      <c r="AU531" s="7"/>
      <c r="AV531" s="8">
        <f t="shared" si="0"/>
        <v>0.006666666666666667</v>
      </c>
      <c r="AW531" s="39">
        <f t="shared" si="2"/>
        <v>1</v>
      </c>
    </row>
    <row r="532" spans="1:49" s="1" customFormat="1" ht="12.75">
      <c r="A532" s="9"/>
      <c r="B532" s="41" t="s">
        <v>442</v>
      </c>
      <c r="C532" s="27" t="s">
        <v>829</v>
      </c>
      <c r="D532" s="59" t="s">
        <v>92</v>
      </c>
      <c r="E532" s="19" t="s">
        <v>10</v>
      </c>
      <c r="F532" s="88"/>
      <c r="K532" s="1">
        <v>0.02</v>
      </c>
      <c r="P532" s="119"/>
      <c r="Q532" s="119"/>
      <c r="R532" s="119"/>
      <c r="S532" s="119"/>
      <c r="T532" s="119"/>
      <c r="U532" s="119"/>
      <c r="AK532" s="119"/>
      <c r="AL532" s="119"/>
      <c r="AM532" s="119"/>
      <c r="AN532" s="119"/>
      <c r="AO532" s="119"/>
      <c r="AQ532" s="202"/>
      <c r="AR532" s="74"/>
      <c r="AS532" s="142">
        <f>LARGE(F532:AR532,1)</f>
        <v>0.02</v>
      </c>
      <c r="AT532" s="7"/>
      <c r="AU532" s="7"/>
      <c r="AV532" s="8">
        <f>SUM(AS532:AU532)/3</f>
        <v>0.006666666666666667</v>
      </c>
      <c r="AW532" s="39">
        <f>COUNTA(F532:AR532)</f>
        <v>1</v>
      </c>
    </row>
    <row r="533" spans="1:49" s="1" customFormat="1" ht="12.75">
      <c r="A533" s="9"/>
      <c r="B533" s="26" t="s">
        <v>442</v>
      </c>
      <c r="C533" s="27" t="s">
        <v>218</v>
      </c>
      <c r="D533" s="59" t="s">
        <v>73</v>
      </c>
      <c r="E533" s="19" t="s">
        <v>10</v>
      </c>
      <c r="F533" s="88"/>
      <c r="P533" s="119"/>
      <c r="Q533" s="119"/>
      <c r="R533" s="119"/>
      <c r="S533" s="119"/>
      <c r="T533" s="119"/>
      <c r="U533" s="119"/>
      <c r="AK533" s="119"/>
      <c r="AL533" s="119"/>
      <c r="AM533" s="119"/>
      <c r="AN533" s="119">
        <v>0</v>
      </c>
      <c r="AO533" s="119"/>
      <c r="AQ533" s="202"/>
      <c r="AR533" s="74"/>
      <c r="AS533" s="142">
        <f t="shared" si="1"/>
        <v>0</v>
      </c>
      <c r="AT533" s="7"/>
      <c r="AU533" s="7"/>
      <c r="AV533" s="8">
        <f t="shared" si="0"/>
        <v>0</v>
      </c>
      <c r="AW533" s="39">
        <f t="shared" si="2"/>
        <v>1</v>
      </c>
    </row>
    <row r="534" spans="1:49" s="1" customFormat="1" ht="13.5" thickBot="1">
      <c r="A534" s="258"/>
      <c r="B534" s="259" t="s">
        <v>442</v>
      </c>
      <c r="C534" s="260" t="s">
        <v>1102</v>
      </c>
      <c r="D534" s="261" t="s">
        <v>422</v>
      </c>
      <c r="E534" s="262" t="s">
        <v>10</v>
      </c>
      <c r="F534" s="263"/>
      <c r="G534" s="264"/>
      <c r="H534" s="264"/>
      <c r="I534" s="264"/>
      <c r="J534" s="264"/>
      <c r="K534" s="264"/>
      <c r="L534" s="264"/>
      <c r="M534" s="264"/>
      <c r="N534" s="264"/>
      <c r="O534" s="264"/>
      <c r="P534" s="265"/>
      <c r="Q534" s="265"/>
      <c r="R534" s="265"/>
      <c r="S534" s="265"/>
      <c r="T534" s="265"/>
      <c r="U534" s="265"/>
      <c r="V534" s="264"/>
      <c r="W534" s="264"/>
      <c r="X534" s="264"/>
      <c r="Y534" s="264"/>
      <c r="Z534" s="264"/>
      <c r="AA534" s="264"/>
      <c r="AB534" s="264"/>
      <c r="AC534" s="264"/>
      <c r="AD534" s="264"/>
      <c r="AE534" s="264"/>
      <c r="AF534" s="264"/>
      <c r="AG534" s="264"/>
      <c r="AH534" s="264"/>
      <c r="AI534" s="264"/>
      <c r="AJ534" s="264"/>
      <c r="AK534" s="265"/>
      <c r="AL534" s="265"/>
      <c r="AM534" s="265"/>
      <c r="AN534" s="265">
        <v>0</v>
      </c>
      <c r="AO534" s="265"/>
      <c r="AP534" s="264"/>
      <c r="AQ534" s="266"/>
      <c r="AR534" s="267"/>
      <c r="AS534" s="268">
        <f t="shared" si="1"/>
        <v>0</v>
      </c>
      <c r="AT534" s="269"/>
      <c r="AU534" s="269"/>
      <c r="AV534" s="270">
        <f t="shared" si="0"/>
        <v>0</v>
      </c>
      <c r="AW534" s="271">
        <f t="shared" si="2"/>
        <v>1</v>
      </c>
    </row>
    <row r="535" spans="1:49" ht="12.75">
      <c r="A535" s="249"/>
      <c r="B535" s="11"/>
      <c r="C535" s="18"/>
      <c r="D535" s="77"/>
      <c r="E535" s="11"/>
      <c r="F535" s="11"/>
      <c r="G535" s="250"/>
      <c r="H535" s="250"/>
      <c r="I535" s="250"/>
      <c r="J535" s="250"/>
      <c r="K535" s="250"/>
      <c r="L535" s="250"/>
      <c r="M535" s="250"/>
      <c r="N535" s="250"/>
      <c r="O535" s="250"/>
      <c r="P535" s="251"/>
      <c r="Q535" s="251"/>
      <c r="R535" s="251"/>
      <c r="S535" s="251"/>
      <c r="T535" s="251"/>
      <c r="U535" s="251"/>
      <c r="V535" s="250"/>
      <c r="W535" s="250"/>
      <c r="X535" s="250"/>
      <c r="Y535" s="250"/>
      <c r="Z535" s="250"/>
      <c r="AA535" s="250"/>
      <c r="AB535" s="250"/>
      <c r="AC535" s="250"/>
      <c r="AD535" s="250"/>
      <c r="AE535" s="250"/>
      <c r="AF535" s="250"/>
      <c r="AG535" s="250"/>
      <c r="AH535" s="250"/>
      <c r="AI535" s="250"/>
      <c r="AJ535" s="250"/>
      <c r="AK535" s="250"/>
      <c r="AL535" s="250"/>
      <c r="AM535" s="250"/>
      <c r="AN535" s="250"/>
      <c r="AO535" s="250"/>
      <c r="AP535" s="250"/>
      <c r="AQ535" s="251"/>
      <c r="AR535" s="250"/>
      <c r="AS535" s="250"/>
      <c r="AT535" s="250"/>
      <c r="AU535" s="250"/>
      <c r="AV535" s="252"/>
      <c r="AW535" s="250"/>
    </row>
  </sheetData>
  <mergeCells count="1">
    <mergeCell ref="A1:AV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205"/>
  <sheetViews>
    <sheetView workbookViewId="0" topLeftCell="A1">
      <pane xSplit="5" ySplit="2" topLeftCell="AQ54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204" sqref="A3:IV204"/>
    </sheetView>
  </sheetViews>
  <sheetFormatPr defaultColWidth="11.00390625" defaultRowHeight="12.75"/>
  <cols>
    <col min="1" max="1" width="4.75390625" style="3" customWidth="1"/>
    <col min="2" max="2" width="4.75390625" style="6" customWidth="1"/>
    <col min="3" max="3" width="19.25390625" style="17" customWidth="1"/>
    <col min="4" max="4" width="11.875" style="78" customWidth="1"/>
    <col min="5" max="5" width="4.875" style="6" bestFit="1" customWidth="1"/>
    <col min="6" max="6" width="5.75390625" style="6" customWidth="1"/>
    <col min="7" max="15" width="5.75390625" style="4" customWidth="1"/>
    <col min="16" max="16" width="5.625" style="118" customWidth="1"/>
    <col min="17" max="17" width="5.75390625" style="118" customWidth="1"/>
    <col min="18" max="18" width="5.875" style="118" customWidth="1"/>
    <col min="19" max="19" width="6.75390625" style="118" customWidth="1"/>
    <col min="20" max="21" width="6.625" style="118" customWidth="1"/>
    <col min="22" max="22" width="6.625" style="4" customWidth="1"/>
    <col min="23" max="23" width="7.125" style="4" customWidth="1"/>
    <col min="24" max="24" width="6.875" style="4" customWidth="1"/>
    <col min="25" max="25" width="6.75390625" style="4" customWidth="1"/>
    <col min="26" max="26" width="7.125" style="4" customWidth="1"/>
    <col min="27" max="27" width="6.25390625" style="4" customWidth="1"/>
    <col min="28" max="28" width="6.375" style="4" customWidth="1"/>
    <col min="29" max="29" width="6.625" style="4" customWidth="1"/>
    <col min="30" max="30" width="5.75390625" style="4" customWidth="1"/>
    <col min="31" max="31" width="6.75390625" style="4" customWidth="1"/>
    <col min="32" max="32" width="6.375" style="4" customWidth="1"/>
    <col min="33" max="34" width="6.25390625" style="4" customWidth="1"/>
    <col min="35" max="36" width="6.625" style="4" customWidth="1"/>
    <col min="37" max="41" width="6.25390625" style="4" customWidth="1"/>
    <col min="42" max="42" width="6.375" style="4" customWidth="1"/>
    <col min="43" max="43" width="6.25390625" style="118" customWidth="1"/>
    <col min="44" max="44" width="6.375" style="4" customWidth="1"/>
    <col min="45" max="47" width="4.875" style="4" customWidth="1"/>
    <col min="48" max="48" width="4.875" style="5" customWidth="1"/>
    <col min="49" max="49" width="6.00390625" style="4" customWidth="1"/>
    <col min="50" max="16384" width="10.75390625" style="4" customWidth="1"/>
  </cols>
  <sheetData>
    <row r="1" spans="1:49" s="65" customFormat="1" ht="18.75" thickBot="1">
      <c r="A1" s="218" t="s">
        <v>1206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86"/>
    </row>
    <row r="2" spans="1:49" ht="81.75" customHeight="1" thickBot="1">
      <c r="A2" s="13" t="s">
        <v>0</v>
      </c>
      <c r="B2" s="14" t="s">
        <v>744</v>
      </c>
      <c r="C2" s="16" t="s">
        <v>1</v>
      </c>
      <c r="D2" s="66" t="s">
        <v>2</v>
      </c>
      <c r="E2" s="79" t="s">
        <v>3</v>
      </c>
      <c r="F2" s="94" t="s">
        <v>747</v>
      </c>
      <c r="G2" s="61" t="s">
        <v>748</v>
      </c>
      <c r="H2" s="81" t="s">
        <v>749</v>
      </c>
      <c r="I2" s="81" t="s">
        <v>750</v>
      </c>
      <c r="J2" s="81" t="s">
        <v>751</v>
      </c>
      <c r="K2" s="82" t="s">
        <v>752</v>
      </c>
      <c r="L2" s="93" t="s">
        <v>753</v>
      </c>
      <c r="M2" s="81" t="s">
        <v>754</v>
      </c>
      <c r="N2" s="82" t="s">
        <v>755</v>
      </c>
      <c r="O2" s="82" t="s">
        <v>756</v>
      </c>
      <c r="P2" s="153" t="s">
        <v>757</v>
      </c>
      <c r="Q2" s="154" t="s">
        <v>758</v>
      </c>
      <c r="R2" s="153" t="s">
        <v>759</v>
      </c>
      <c r="S2" s="153" t="s">
        <v>760</v>
      </c>
      <c r="T2" s="153" t="s">
        <v>761</v>
      </c>
      <c r="U2" s="153" t="s">
        <v>762</v>
      </c>
      <c r="V2" s="83" t="s">
        <v>763</v>
      </c>
      <c r="W2" s="82" t="s">
        <v>764</v>
      </c>
      <c r="X2" s="82" t="s">
        <v>765</v>
      </c>
      <c r="Y2" s="93" t="s">
        <v>766</v>
      </c>
      <c r="Z2" s="93" t="s">
        <v>767</v>
      </c>
      <c r="AA2" s="82" t="s">
        <v>768</v>
      </c>
      <c r="AB2" s="82" t="s">
        <v>769</v>
      </c>
      <c r="AC2" s="82" t="s">
        <v>770</v>
      </c>
      <c r="AD2" s="83" t="s">
        <v>771</v>
      </c>
      <c r="AE2" s="82" t="s">
        <v>772</v>
      </c>
      <c r="AF2" s="82" t="s">
        <v>773</v>
      </c>
      <c r="AG2" s="82" t="s">
        <v>774</v>
      </c>
      <c r="AH2" s="82" t="s">
        <v>775</v>
      </c>
      <c r="AI2" s="82" t="s">
        <v>776</v>
      </c>
      <c r="AJ2" s="93" t="s">
        <v>777</v>
      </c>
      <c r="AK2" s="115" t="s">
        <v>778</v>
      </c>
      <c r="AL2" s="152" t="s">
        <v>784</v>
      </c>
      <c r="AM2" s="152" t="s">
        <v>779</v>
      </c>
      <c r="AN2" s="152" t="s">
        <v>780</v>
      </c>
      <c r="AO2" s="152" t="s">
        <v>781</v>
      </c>
      <c r="AP2" s="122" t="s">
        <v>782</v>
      </c>
      <c r="AQ2" s="199" t="s">
        <v>1185</v>
      </c>
      <c r="AR2" s="95" t="s">
        <v>783</v>
      </c>
      <c r="AS2" s="84" t="s">
        <v>4</v>
      </c>
      <c r="AT2" s="84" t="s">
        <v>5</v>
      </c>
      <c r="AU2" s="84" t="s">
        <v>6</v>
      </c>
      <c r="AV2" s="84" t="s">
        <v>7</v>
      </c>
      <c r="AW2" s="85" t="s">
        <v>273</v>
      </c>
    </row>
    <row r="3" spans="1:49" s="21" customFormat="1" ht="12.75">
      <c r="A3" s="189">
        <v>1</v>
      </c>
      <c r="B3" s="190" t="s">
        <v>10</v>
      </c>
      <c r="C3" s="191" t="s">
        <v>290</v>
      </c>
      <c r="D3" s="192" t="s">
        <v>169</v>
      </c>
      <c r="E3" s="193" t="s">
        <v>10</v>
      </c>
      <c r="F3" s="194"/>
      <c r="G3" s="272">
        <v>62.84</v>
      </c>
      <c r="H3" s="272"/>
      <c r="I3" s="272"/>
      <c r="J3" s="272"/>
      <c r="K3" s="272"/>
      <c r="L3" s="272"/>
      <c r="M3" s="272"/>
      <c r="N3" s="272">
        <v>67.33</v>
      </c>
      <c r="O3" s="272"/>
      <c r="P3" s="273"/>
      <c r="Q3" s="273">
        <v>71.53</v>
      </c>
      <c r="R3" s="273"/>
      <c r="S3" s="273">
        <v>63.8</v>
      </c>
      <c r="T3" s="273">
        <v>57.36</v>
      </c>
      <c r="U3" s="273">
        <v>62.22</v>
      </c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>
        <v>51.6</v>
      </c>
      <c r="AG3" s="272">
        <v>73.33</v>
      </c>
      <c r="AH3" s="272"/>
      <c r="AI3" s="272"/>
      <c r="AJ3" s="272"/>
      <c r="AK3" s="273"/>
      <c r="AL3" s="273"/>
      <c r="AM3" s="273">
        <v>67.33</v>
      </c>
      <c r="AN3" s="273"/>
      <c r="AO3" s="273"/>
      <c r="AP3" s="272"/>
      <c r="AQ3" s="274"/>
      <c r="AR3" s="275">
        <v>72</v>
      </c>
      <c r="AS3" s="195">
        <f aca="true" t="shared" si="0" ref="AS3:AS125">LARGE(F3:AR3,1)</f>
        <v>73.33</v>
      </c>
      <c r="AT3" s="196">
        <f aca="true" t="shared" si="1" ref="AT3:AT148">LARGE(F3:AR3,2)</f>
        <v>72</v>
      </c>
      <c r="AU3" s="196">
        <f aca="true" t="shared" si="2" ref="AU3:AU147">LARGE(F3:AR3,3)</f>
        <v>71.53</v>
      </c>
      <c r="AV3" s="197">
        <f aca="true" t="shared" si="3" ref="AV3:AV125">SUM(AS3:AU3)/3</f>
        <v>72.28666666666666</v>
      </c>
      <c r="AW3" s="257">
        <f aca="true" t="shared" si="4" ref="AW3:AW125">COUNTA(F3:AR3)</f>
        <v>10</v>
      </c>
    </row>
    <row r="4" spans="1:49" s="1" customFormat="1" ht="12.75">
      <c r="A4" s="9">
        <v>2</v>
      </c>
      <c r="B4" s="26" t="s">
        <v>10</v>
      </c>
      <c r="C4" s="27" t="s">
        <v>58</v>
      </c>
      <c r="D4" s="59" t="s">
        <v>59</v>
      </c>
      <c r="E4" s="19" t="s">
        <v>10</v>
      </c>
      <c r="F4" s="88"/>
      <c r="H4" s="1">
        <v>36.98</v>
      </c>
      <c r="I4" s="1">
        <v>59.33</v>
      </c>
      <c r="P4" s="119"/>
      <c r="Q4" s="119"/>
      <c r="R4" s="119"/>
      <c r="S4" s="119">
        <v>48.53</v>
      </c>
      <c r="T4" s="119">
        <v>32.53</v>
      </c>
      <c r="U4" s="119">
        <v>58.64</v>
      </c>
      <c r="Z4" s="1">
        <v>62.22</v>
      </c>
      <c r="AB4" s="1">
        <v>59.33</v>
      </c>
      <c r="AC4" s="1">
        <v>54.76</v>
      </c>
      <c r="AE4" s="1">
        <v>67.33</v>
      </c>
      <c r="AK4" s="119"/>
      <c r="AL4" s="119">
        <v>68.67</v>
      </c>
      <c r="AM4" s="119"/>
      <c r="AN4" s="119">
        <v>66.38</v>
      </c>
      <c r="AO4" s="119"/>
      <c r="AP4" s="1">
        <v>76.67</v>
      </c>
      <c r="AQ4" s="202">
        <v>54.13</v>
      </c>
      <c r="AR4" s="74"/>
      <c r="AS4" s="142">
        <f t="shared" si="0"/>
        <v>76.67</v>
      </c>
      <c r="AT4" s="7">
        <f t="shared" si="1"/>
        <v>68.67</v>
      </c>
      <c r="AU4" s="7">
        <f t="shared" si="2"/>
        <v>67.33</v>
      </c>
      <c r="AV4" s="8">
        <f t="shared" si="3"/>
        <v>70.89</v>
      </c>
      <c r="AW4" s="39">
        <f t="shared" si="4"/>
        <v>13</v>
      </c>
    </row>
    <row r="5" spans="1:49" s="1" customFormat="1" ht="12.75">
      <c r="A5" s="9">
        <v>3</v>
      </c>
      <c r="B5" s="26" t="s">
        <v>10</v>
      </c>
      <c r="C5" s="27" t="s">
        <v>353</v>
      </c>
      <c r="D5" s="59" t="s">
        <v>325</v>
      </c>
      <c r="E5" s="19" t="s">
        <v>15</v>
      </c>
      <c r="F5" s="88"/>
      <c r="P5" s="119"/>
      <c r="Q5" s="119"/>
      <c r="R5" s="119"/>
      <c r="S5" s="119">
        <v>63.33</v>
      </c>
      <c r="T5" s="119">
        <v>64.67</v>
      </c>
      <c r="U5" s="119">
        <v>68</v>
      </c>
      <c r="Y5" s="1">
        <v>70</v>
      </c>
      <c r="AA5" s="1">
        <v>68</v>
      </c>
      <c r="AC5" s="1">
        <v>70.67</v>
      </c>
      <c r="AK5" s="119"/>
      <c r="AL5" s="119"/>
      <c r="AM5" s="119"/>
      <c r="AN5" s="119"/>
      <c r="AO5" s="119"/>
      <c r="AQ5" s="202"/>
      <c r="AR5" s="74"/>
      <c r="AS5" s="142">
        <f t="shared" si="0"/>
        <v>70.67</v>
      </c>
      <c r="AT5" s="7">
        <f t="shared" si="1"/>
        <v>70</v>
      </c>
      <c r="AU5" s="7">
        <f t="shared" si="2"/>
        <v>68</v>
      </c>
      <c r="AV5" s="8">
        <f t="shared" si="3"/>
        <v>69.55666666666667</v>
      </c>
      <c r="AW5" s="39">
        <f t="shared" si="4"/>
        <v>6</v>
      </c>
    </row>
    <row r="6" spans="1:49" s="1" customFormat="1" ht="12.75">
      <c r="A6" s="9">
        <v>4</v>
      </c>
      <c r="B6" s="26" t="s">
        <v>10</v>
      </c>
      <c r="C6" s="27" t="s">
        <v>52</v>
      </c>
      <c r="D6" s="59" t="s">
        <v>53</v>
      </c>
      <c r="E6" s="19" t="s">
        <v>15</v>
      </c>
      <c r="F6" s="88"/>
      <c r="J6" s="1">
        <v>57.36</v>
      </c>
      <c r="L6" s="1">
        <v>63.8</v>
      </c>
      <c r="P6" s="119"/>
      <c r="Q6" s="119"/>
      <c r="R6" s="119"/>
      <c r="S6" s="119"/>
      <c r="T6" s="119"/>
      <c r="U6" s="119"/>
      <c r="X6" s="1">
        <v>67.33</v>
      </c>
      <c r="AD6" s="1">
        <v>57.87</v>
      </c>
      <c r="AI6" s="1">
        <v>77.33</v>
      </c>
      <c r="AJ6" s="1">
        <v>61.87</v>
      </c>
      <c r="AK6" s="119"/>
      <c r="AL6" s="119"/>
      <c r="AM6" s="119"/>
      <c r="AN6" s="119"/>
      <c r="AO6" s="119"/>
      <c r="AQ6" s="202"/>
      <c r="AR6" s="74"/>
      <c r="AS6" s="142">
        <f t="shared" si="0"/>
        <v>77.33</v>
      </c>
      <c r="AT6" s="7">
        <f t="shared" si="1"/>
        <v>67.33</v>
      </c>
      <c r="AU6" s="7">
        <f t="shared" si="2"/>
        <v>63.8</v>
      </c>
      <c r="AV6" s="8">
        <f t="shared" si="3"/>
        <v>69.48666666666666</v>
      </c>
      <c r="AW6" s="39">
        <f t="shared" si="4"/>
        <v>6</v>
      </c>
    </row>
    <row r="7" spans="1:49" s="1" customFormat="1" ht="12.75">
      <c r="A7" s="9">
        <v>5</v>
      </c>
      <c r="B7" s="26" t="s">
        <v>10</v>
      </c>
      <c r="C7" s="27" t="s">
        <v>180</v>
      </c>
      <c r="D7" s="59" t="s">
        <v>181</v>
      </c>
      <c r="E7" s="19" t="s">
        <v>25</v>
      </c>
      <c r="F7" s="88"/>
      <c r="P7" s="119"/>
      <c r="Q7" s="119"/>
      <c r="R7" s="119"/>
      <c r="S7" s="119">
        <v>58.49</v>
      </c>
      <c r="T7" s="119">
        <v>48.6</v>
      </c>
      <c r="U7" s="119">
        <v>47.38</v>
      </c>
      <c r="Y7" s="1">
        <v>45.07</v>
      </c>
      <c r="AA7" s="1">
        <v>74</v>
      </c>
      <c r="AI7" s="1">
        <v>58.64</v>
      </c>
      <c r="AJ7" s="1">
        <v>50.4</v>
      </c>
      <c r="AK7" s="119"/>
      <c r="AL7" s="119"/>
      <c r="AM7" s="119"/>
      <c r="AN7" s="119"/>
      <c r="AO7" s="119"/>
      <c r="AQ7" s="202"/>
      <c r="AR7" s="74"/>
      <c r="AS7" s="142">
        <f t="shared" si="0"/>
        <v>74</v>
      </c>
      <c r="AT7" s="7">
        <f t="shared" si="1"/>
        <v>58.64</v>
      </c>
      <c r="AU7" s="7">
        <f t="shared" si="2"/>
        <v>58.49</v>
      </c>
      <c r="AV7" s="8">
        <f t="shared" si="3"/>
        <v>63.71</v>
      </c>
      <c r="AW7" s="39">
        <f t="shared" si="4"/>
        <v>7</v>
      </c>
    </row>
    <row r="8" spans="1:49" s="21" customFormat="1" ht="12.75">
      <c r="A8" s="9">
        <v>6</v>
      </c>
      <c r="B8" s="26" t="s">
        <v>10</v>
      </c>
      <c r="C8" s="27" t="s">
        <v>462</v>
      </c>
      <c r="D8" s="59" t="s">
        <v>158</v>
      </c>
      <c r="E8" s="19" t="s">
        <v>10</v>
      </c>
      <c r="F8" s="88"/>
      <c r="G8" s="21">
        <v>63.8</v>
      </c>
      <c r="O8" s="21">
        <v>61.87</v>
      </c>
      <c r="P8" s="120"/>
      <c r="Q8" s="120"/>
      <c r="R8" s="120"/>
      <c r="S8" s="120"/>
      <c r="T8" s="120"/>
      <c r="U8" s="120"/>
      <c r="AK8" s="120"/>
      <c r="AL8" s="120"/>
      <c r="AM8" s="120"/>
      <c r="AN8" s="120">
        <v>64.44</v>
      </c>
      <c r="AO8" s="120"/>
      <c r="AP8" s="21">
        <v>38.4</v>
      </c>
      <c r="AQ8" s="204"/>
      <c r="AR8" s="139"/>
      <c r="AS8" s="142">
        <f t="shared" si="0"/>
        <v>64.44</v>
      </c>
      <c r="AT8" s="7">
        <f t="shared" si="1"/>
        <v>63.8</v>
      </c>
      <c r="AU8" s="7">
        <f t="shared" si="2"/>
        <v>61.87</v>
      </c>
      <c r="AV8" s="8">
        <f t="shared" si="3"/>
        <v>63.370000000000005</v>
      </c>
      <c r="AW8" s="39">
        <f t="shared" si="4"/>
        <v>4</v>
      </c>
    </row>
    <row r="9" spans="1:49" s="1" customFormat="1" ht="12.75">
      <c r="A9" s="9">
        <v>7</v>
      </c>
      <c r="B9" s="26" t="s">
        <v>10</v>
      </c>
      <c r="C9" s="27" t="s">
        <v>237</v>
      </c>
      <c r="D9" s="59" t="s">
        <v>238</v>
      </c>
      <c r="E9" s="19" t="s">
        <v>15</v>
      </c>
      <c r="F9" s="88"/>
      <c r="J9" s="1">
        <v>57.87</v>
      </c>
      <c r="K9" s="1">
        <v>72</v>
      </c>
      <c r="L9" s="1">
        <v>57.36</v>
      </c>
      <c r="P9" s="119"/>
      <c r="Q9" s="119"/>
      <c r="R9" s="119"/>
      <c r="S9" s="119"/>
      <c r="T9" s="119"/>
      <c r="U9" s="119"/>
      <c r="AK9" s="119"/>
      <c r="AL9" s="119"/>
      <c r="AM9" s="119"/>
      <c r="AN9" s="119"/>
      <c r="AO9" s="119"/>
      <c r="AQ9" s="202"/>
      <c r="AR9" s="74"/>
      <c r="AS9" s="142">
        <f t="shared" si="0"/>
        <v>72</v>
      </c>
      <c r="AT9" s="7">
        <f t="shared" si="1"/>
        <v>57.87</v>
      </c>
      <c r="AU9" s="7">
        <f t="shared" si="2"/>
        <v>57.36</v>
      </c>
      <c r="AV9" s="8">
        <f t="shared" si="3"/>
        <v>62.410000000000004</v>
      </c>
      <c r="AW9" s="39">
        <f t="shared" si="4"/>
        <v>3</v>
      </c>
    </row>
    <row r="10" spans="1:49" s="21" customFormat="1" ht="12.75">
      <c r="A10" s="9">
        <v>8</v>
      </c>
      <c r="B10" s="26" t="s">
        <v>10</v>
      </c>
      <c r="C10" s="27" t="s">
        <v>16</v>
      </c>
      <c r="D10" s="59" t="s">
        <v>138</v>
      </c>
      <c r="E10" s="19" t="s">
        <v>10</v>
      </c>
      <c r="F10" s="88">
        <v>58</v>
      </c>
      <c r="G10" s="21">
        <v>62.51</v>
      </c>
      <c r="H10" s="21">
        <v>50.84</v>
      </c>
      <c r="I10" s="21">
        <v>43.89</v>
      </c>
      <c r="O10" s="21">
        <v>45.6</v>
      </c>
      <c r="P10" s="120"/>
      <c r="Q10" s="120">
        <v>37.78</v>
      </c>
      <c r="R10" s="120">
        <v>43.33</v>
      </c>
      <c r="S10" s="120"/>
      <c r="T10" s="120"/>
      <c r="U10" s="120"/>
      <c r="V10" s="21">
        <v>42.78</v>
      </c>
      <c r="W10" s="21">
        <v>41.67</v>
      </c>
      <c r="AB10" s="21">
        <v>44.8</v>
      </c>
      <c r="AC10" s="21">
        <v>30.67</v>
      </c>
      <c r="AF10" s="21">
        <v>35.73</v>
      </c>
      <c r="AG10" s="21">
        <v>43.8</v>
      </c>
      <c r="AH10" s="21">
        <v>38.71</v>
      </c>
      <c r="AK10" s="120"/>
      <c r="AL10" s="120">
        <v>54</v>
      </c>
      <c r="AM10" s="120"/>
      <c r="AN10" s="120">
        <v>66</v>
      </c>
      <c r="AO10" s="120"/>
      <c r="AP10" s="21">
        <v>49.78</v>
      </c>
      <c r="AQ10" s="204"/>
      <c r="AR10" s="139">
        <v>37.82</v>
      </c>
      <c r="AS10" s="142">
        <f t="shared" si="0"/>
        <v>66</v>
      </c>
      <c r="AT10" s="7">
        <f t="shared" si="1"/>
        <v>62.51</v>
      </c>
      <c r="AU10" s="7">
        <f t="shared" si="2"/>
        <v>58</v>
      </c>
      <c r="AV10" s="8">
        <f t="shared" si="3"/>
        <v>62.169999999999995</v>
      </c>
      <c r="AW10" s="39">
        <f t="shared" si="4"/>
        <v>18</v>
      </c>
    </row>
    <row r="11" spans="1:49" s="1" customFormat="1" ht="12.75">
      <c r="A11" s="9">
        <v>9</v>
      </c>
      <c r="B11" s="26" t="s">
        <v>10</v>
      </c>
      <c r="C11" s="27" t="s">
        <v>514</v>
      </c>
      <c r="D11" s="59" t="s">
        <v>424</v>
      </c>
      <c r="E11" s="19" t="s">
        <v>25</v>
      </c>
      <c r="F11" s="88"/>
      <c r="P11" s="119"/>
      <c r="Q11" s="119"/>
      <c r="R11" s="119"/>
      <c r="S11" s="119"/>
      <c r="T11" s="119"/>
      <c r="U11" s="119"/>
      <c r="X11" s="1">
        <v>61.22</v>
      </c>
      <c r="Y11" s="1">
        <v>59.11</v>
      </c>
      <c r="AB11" s="1">
        <v>40.56</v>
      </c>
      <c r="AI11" s="1">
        <v>53.4</v>
      </c>
      <c r="AJ11" s="1">
        <v>63.16</v>
      </c>
      <c r="AK11" s="119"/>
      <c r="AL11" s="119"/>
      <c r="AM11" s="119"/>
      <c r="AN11" s="119"/>
      <c r="AO11" s="119"/>
      <c r="AQ11" s="202"/>
      <c r="AR11" s="74"/>
      <c r="AS11" s="142">
        <f t="shared" si="0"/>
        <v>63.16</v>
      </c>
      <c r="AT11" s="7">
        <f t="shared" si="1"/>
        <v>61.22</v>
      </c>
      <c r="AU11" s="7">
        <f t="shared" si="2"/>
        <v>59.11</v>
      </c>
      <c r="AV11" s="8">
        <f t="shared" si="3"/>
        <v>61.163333333333334</v>
      </c>
      <c r="AW11" s="39">
        <f t="shared" si="4"/>
        <v>5</v>
      </c>
    </row>
    <row r="12" spans="1:49" s="21" customFormat="1" ht="12.75">
      <c r="A12" s="9">
        <v>10</v>
      </c>
      <c r="B12" s="26" t="s">
        <v>10</v>
      </c>
      <c r="C12" s="27" t="s">
        <v>456</v>
      </c>
      <c r="D12" s="59" t="s">
        <v>142</v>
      </c>
      <c r="E12" s="19" t="s">
        <v>10</v>
      </c>
      <c r="F12" s="88"/>
      <c r="J12" s="21">
        <v>50.4</v>
      </c>
      <c r="K12" s="21">
        <v>52.84</v>
      </c>
      <c r="N12" s="21">
        <v>52.22</v>
      </c>
      <c r="P12" s="120"/>
      <c r="Q12" s="120">
        <v>57.36</v>
      </c>
      <c r="R12" s="120"/>
      <c r="S12" s="120"/>
      <c r="T12" s="120"/>
      <c r="U12" s="120"/>
      <c r="V12" s="21">
        <v>57.87</v>
      </c>
      <c r="AF12" s="21">
        <v>56.71</v>
      </c>
      <c r="AG12" s="21">
        <v>60.98</v>
      </c>
      <c r="AK12" s="120"/>
      <c r="AL12" s="120"/>
      <c r="AM12" s="120"/>
      <c r="AN12" s="120"/>
      <c r="AO12" s="120"/>
      <c r="AQ12" s="204"/>
      <c r="AR12" s="139">
        <v>54.76</v>
      </c>
      <c r="AS12" s="142">
        <f t="shared" si="0"/>
        <v>60.98</v>
      </c>
      <c r="AT12" s="7">
        <f t="shared" si="1"/>
        <v>57.87</v>
      </c>
      <c r="AU12" s="7">
        <f t="shared" si="2"/>
        <v>57.36</v>
      </c>
      <c r="AV12" s="8">
        <f t="shared" si="3"/>
        <v>58.73666666666666</v>
      </c>
      <c r="AW12" s="39">
        <f t="shared" si="4"/>
        <v>8</v>
      </c>
    </row>
    <row r="13" spans="1:49" s="1" customFormat="1" ht="12.75">
      <c r="A13" s="9">
        <v>11</v>
      </c>
      <c r="B13" s="26" t="s">
        <v>10</v>
      </c>
      <c r="C13" s="27" t="s">
        <v>465</v>
      </c>
      <c r="D13" s="59" t="s">
        <v>466</v>
      </c>
      <c r="E13" s="19" t="s">
        <v>10</v>
      </c>
      <c r="F13" s="88"/>
      <c r="K13" s="1">
        <v>42.6</v>
      </c>
      <c r="P13" s="119"/>
      <c r="Q13" s="119">
        <v>54.76</v>
      </c>
      <c r="R13" s="119"/>
      <c r="S13" s="119"/>
      <c r="T13" s="119"/>
      <c r="U13" s="119"/>
      <c r="V13" s="1">
        <v>52.8</v>
      </c>
      <c r="AF13" s="1">
        <v>59.29</v>
      </c>
      <c r="AK13" s="119"/>
      <c r="AL13" s="119"/>
      <c r="AM13" s="119"/>
      <c r="AN13" s="119"/>
      <c r="AO13" s="119"/>
      <c r="AQ13" s="202"/>
      <c r="AR13" s="74">
        <v>62</v>
      </c>
      <c r="AS13" s="142">
        <f t="shared" si="0"/>
        <v>62</v>
      </c>
      <c r="AT13" s="7">
        <f t="shared" si="1"/>
        <v>59.29</v>
      </c>
      <c r="AU13" s="7">
        <f t="shared" si="2"/>
        <v>54.76</v>
      </c>
      <c r="AV13" s="8">
        <f t="shared" si="3"/>
        <v>58.68333333333333</v>
      </c>
      <c r="AW13" s="39">
        <f t="shared" si="4"/>
        <v>5</v>
      </c>
    </row>
    <row r="14" spans="1:49" s="1" customFormat="1" ht="12.75">
      <c r="A14" s="9">
        <v>12</v>
      </c>
      <c r="B14" s="26" t="s">
        <v>10</v>
      </c>
      <c r="C14" s="27" t="s">
        <v>246</v>
      </c>
      <c r="D14" s="59" t="s">
        <v>241</v>
      </c>
      <c r="E14" s="19" t="s">
        <v>10</v>
      </c>
      <c r="F14" s="88"/>
      <c r="G14" s="1">
        <v>43.2</v>
      </c>
      <c r="O14" s="1">
        <v>62</v>
      </c>
      <c r="P14" s="119"/>
      <c r="Q14" s="119"/>
      <c r="R14" s="119">
        <v>41.07</v>
      </c>
      <c r="S14" s="119"/>
      <c r="T14" s="119"/>
      <c r="U14" s="119"/>
      <c r="V14" s="1">
        <v>50.4</v>
      </c>
      <c r="AF14" s="1">
        <v>42.78</v>
      </c>
      <c r="AK14" s="119"/>
      <c r="AL14" s="119"/>
      <c r="AM14" s="119"/>
      <c r="AN14" s="119">
        <v>51.6</v>
      </c>
      <c r="AO14" s="119"/>
      <c r="AQ14" s="202"/>
      <c r="AR14" s="74"/>
      <c r="AS14" s="142">
        <f t="shared" si="0"/>
        <v>62</v>
      </c>
      <c r="AT14" s="7">
        <f t="shared" si="1"/>
        <v>51.6</v>
      </c>
      <c r="AU14" s="7">
        <f t="shared" si="2"/>
        <v>50.4</v>
      </c>
      <c r="AV14" s="8">
        <f t="shared" si="3"/>
        <v>54.666666666666664</v>
      </c>
      <c r="AW14" s="39">
        <f t="shared" si="4"/>
        <v>6</v>
      </c>
    </row>
    <row r="15" spans="1:49" s="1" customFormat="1" ht="12.75">
      <c r="A15" s="9">
        <v>13</v>
      </c>
      <c r="B15" s="26" t="s">
        <v>10</v>
      </c>
      <c r="C15" s="30" t="s">
        <v>266</v>
      </c>
      <c r="D15" s="59" t="s">
        <v>168</v>
      </c>
      <c r="E15" s="19" t="s">
        <v>25</v>
      </c>
      <c r="F15" s="88"/>
      <c r="P15" s="119"/>
      <c r="Q15" s="119"/>
      <c r="R15" s="119"/>
      <c r="S15" s="119"/>
      <c r="T15" s="119"/>
      <c r="U15" s="119"/>
      <c r="X15" s="1">
        <v>47.38</v>
      </c>
      <c r="AA15" s="1">
        <v>53.4</v>
      </c>
      <c r="AI15" s="1">
        <v>53.4</v>
      </c>
      <c r="AJ15" s="1">
        <v>56</v>
      </c>
      <c r="AK15" s="119"/>
      <c r="AL15" s="119"/>
      <c r="AM15" s="119"/>
      <c r="AN15" s="119"/>
      <c r="AO15" s="119"/>
      <c r="AQ15" s="202"/>
      <c r="AR15" s="74"/>
      <c r="AS15" s="142">
        <f t="shared" si="0"/>
        <v>56</v>
      </c>
      <c r="AT15" s="7">
        <f t="shared" si="1"/>
        <v>53.4</v>
      </c>
      <c r="AU15" s="7">
        <f t="shared" si="2"/>
        <v>53.4</v>
      </c>
      <c r="AV15" s="8">
        <f t="shared" si="3"/>
        <v>54.26666666666667</v>
      </c>
      <c r="AW15" s="39">
        <f t="shared" si="4"/>
        <v>4</v>
      </c>
    </row>
    <row r="16" spans="1:49" s="21" customFormat="1" ht="12.75">
      <c r="A16" s="9">
        <v>14</v>
      </c>
      <c r="B16" s="26" t="s">
        <v>10</v>
      </c>
      <c r="C16" s="27" t="s">
        <v>194</v>
      </c>
      <c r="D16" s="59" t="s">
        <v>195</v>
      </c>
      <c r="E16" s="19" t="s">
        <v>22</v>
      </c>
      <c r="F16" s="88"/>
      <c r="J16" s="21">
        <v>43.89</v>
      </c>
      <c r="L16" s="21">
        <v>30.67</v>
      </c>
      <c r="P16" s="120"/>
      <c r="Q16" s="120"/>
      <c r="R16" s="120"/>
      <c r="S16" s="120"/>
      <c r="T16" s="120"/>
      <c r="U16" s="120"/>
      <c r="V16" s="21">
        <v>59.33</v>
      </c>
      <c r="AF16" s="21">
        <v>24.89</v>
      </c>
      <c r="AK16" s="120">
        <v>55.8</v>
      </c>
      <c r="AL16" s="120"/>
      <c r="AM16" s="120">
        <v>40</v>
      </c>
      <c r="AN16" s="120">
        <v>38.93</v>
      </c>
      <c r="AO16" s="120"/>
      <c r="AP16" s="21">
        <v>35.2</v>
      </c>
      <c r="AQ16" s="204"/>
      <c r="AR16" s="139"/>
      <c r="AS16" s="142">
        <f t="shared" si="0"/>
        <v>59.33</v>
      </c>
      <c r="AT16" s="7">
        <f t="shared" si="1"/>
        <v>55.8</v>
      </c>
      <c r="AU16" s="7">
        <f t="shared" si="2"/>
        <v>43.89</v>
      </c>
      <c r="AV16" s="8">
        <f t="shared" si="3"/>
        <v>53.00666666666666</v>
      </c>
      <c r="AW16" s="39">
        <f t="shared" si="4"/>
        <v>8</v>
      </c>
    </row>
    <row r="17" spans="1:49" s="1" customFormat="1" ht="12.75">
      <c r="A17" s="9">
        <v>15</v>
      </c>
      <c r="B17" s="26" t="s">
        <v>10</v>
      </c>
      <c r="C17" s="27" t="s">
        <v>70</v>
      </c>
      <c r="D17" s="59" t="s">
        <v>186</v>
      </c>
      <c r="E17" s="19" t="s">
        <v>10</v>
      </c>
      <c r="F17" s="88">
        <v>54.76</v>
      </c>
      <c r="G17" s="1">
        <v>41.11</v>
      </c>
      <c r="I17" s="1">
        <v>37.78</v>
      </c>
      <c r="O17" s="1">
        <v>36.4</v>
      </c>
      <c r="P17" s="119"/>
      <c r="Q17" s="119"/>
      <c r="R17" s="119">
        <v>21.6</v>
      </c>
      <c r="S17" s="119">
        <v>61.22</v>
      </c>
      <c r="T17" s="119">
        <v>37.22</v>
      </c>
      <c r="U17" s="119">
        <v>24.89</v>
      </c>
      <c r="AB17" s="1">
        <v>32.2</v>
      </c>
      <c r="AC17" s="1">
        <v>32</v>
      </c>
      <c r="AK17" s="119"/>
      <c r="AL17" s="119"/>
      <c r="AM17" s="119"/>
      <c r="AN17" s="119">
        <v>29.33</v>
      </c>
      <c r="AO17" s="119"/>
      <c r="AQ17" s="202"/>
      <c r="AR17" s="74"/>
      <c r="AS17" s="142">
        <f t="shared" si="0"/>
        <v>61.22</v>
      </c>
      <c r="AT17" s="7">
        <f t="shared" si="1"/>
        <v>54.76</v>
      </c>
      <c r="AU17" s="7">
        <f t="shared" si="2"/>
        <v>41.11</v>
      </c>
      <c r="AV17" s="8">
        <f t="shared" si="3"/>
        <v>52.36333333333332</v>
      </c>
      <c r="AW17" s="39">
        <f t="shared" si="4"/>
        <v>11</v>
      </c>
    </row>
    <row r="18" spans="1:49" s="1" customFormat="1" ht="12.75">
      <c r="A18" s="9">
        <v>16</v>
      </c>
      <c r="B18" s="26" t="s">
        <v>10</v>
      </c>
      <c r="C18" s="27" t="s">
        <v>224</v>
      </c>
      <c r="D18" s="59" t="s">
        <v>89</v>
      </c>
      <c r="E18" s="19" t="s">
        <v>10</v>
      </c>
      <c r="F18" s="88">
        <v>25.67</v>
      </c>
      <c r="I18" s="1">
        <v>15.64</v>
      </c>
      <c r="P18" s="119"/>
      <c r="Q18" s="119"/>
      <c r="R18" s="119">
        <v>31.18</v>
      </c>
      <c r="S18" s="119"/>
      <c r="T18" s="119"/>
      <c r="U18" s="119"/>
      <c r="AB18" s="1">
        <v>21.53</v>
      </c>
      <c r="AE18" s="1">
        <v>42.78</v>
      </c>
      <c r="AH18" s="1">
        <v>49.69</v>
      </c>
      <c r="AK18" s="119"/>
      <c r="AL18" s="119">
        <v>37.33</v>
      </c>
      <c r="AM18" s="119"/>
      <c r="AN18" s="119"/>
      <c r="AO18" s="119"/>
      <c r="AP18" s="1">
        <v>44.49</v>
      </c>
      <c r="AQ18" s="202">
        <v>50.4</v>
      </c>
      <c r="AR18" s="74">
        <v>48.53</v>
      </c>
      <c r="AS18" s="142">
        <f>LARGE(F18:AR18,1)</f>
        <v>50.4</v>
      </c>
      <c r="AT18" s="7">
        <f>LARGE(F18:AR18,2)</f>
        <v>49.69</v>
      </c>
      <c r="AU18" s="7">
        <f>LARGE(F18:AR18,3)</f>
        <v>48.53</v>
      </c>
      <c r="AV18" s="8">
        <f t="shared" si="3"/>
        <v>49.54</v>
      </c>
      <c r="AW18" s="39">
        <f>COUNTA(F18:AR18)</f>
        <v>10</v>
      </c>
    </row>
    <row r="19" spans="1:49" s="1" customFormat="1" ht="12.75">
      <c r="A19" s="9">
        <v>17</v>
      </c>
      <c r="B19" s="26" t="s">
        <v>10</v>
      </c>
      <c r="C19" s="27" t="s">
        <v>204</v>
      </c>
      <c r="D19" s="59" t="s">
        <v>205</v>
      </c>
      <c r="E19" s="19" t="s">
        <v>10</v>
      </c>
      <c r="F19" s="88"/>
      <c r="P19" s="119"/>
      <c r="Q19" s="119"/>
      <c r="R19" s="119"/>
      <c r="S19" s="119"/>
      <c r="T19" s="119"/>
      <c r="U19" s="119"/>
      <c r="AH19" s="1">
        <v>55.38</v>
      </c>
      <c r="AK19" s="119"/>
      <c r="AL19" s="119">
        <v>40.44</v>
      </c>
      <c r="AM19" s="119"/>
      <c r="AN19" s="119"/>
      <c r="AO19" s="119"/>
      <c r="AP19" s="1">
        <v>43.2</v>
      </c>
      <c r="AQ19" s="202">
        <v>33.73</v>
      </c>
      <c r="AR19" s="74">
        <v>46.8</v>
      </c>
      <c r="AS19" s="142">
        <f t="shared" si="0"/>
        <v>55.38</v>
      </c>
      <c r="AT19" s="7">
        <f t="shared" si="1"/>
        <v>46.8</v>
      </c>
      <c r="AU19" s="7">
        <f t="shared" si="2"/>
        <v>43.2</v>
      </c>
      <c r="AV19" s="8">
        <f t="shared" si="3"/>
        <v>48.46</v>
      </c>
      <c r="AW19" s="39">
        <f t="shared" si="4"/>
        <v>5</v>
      </c>
    </row>
    <row r="20" spans="1:49" s="1" customFormat="1" ht="12.75">
      <c r="A20" s="9">
        <v>18</v>
      </c>
      <c r="B20" s="26" t="s">
        <v>10</v>
      </c>
      <c r="C20" s="27" t="s">
        <v>124</v>
      </c>
      <c r="D20" s="59" t="s">
        <v>125</v>
      </c>
      <c r="E20" s="19" t="s">
        <v>10</v>
      </c>
      <c r="F20" s="88"/>
      <c r="O20" s="1">
        <v>58</v>
      </c>
      <c r="P20" s="119"/>
      <c r="Q20" s="119"/>
      <c r="R20" s="119"/>
      <c r="S20" s="119"/>
      <c r="T20" s="119"/>
      <c r="U20" s="119"/>
      <c r="AF20" s="1">
        <v>45</v>
      </c>
      <c r="AK20" s="119"/>
      <c r="AL20" s="119"/>
      <c r="AM20" s="119"/>
      <c r="AN20" s="119">
        <v>36.27</v>
      </c>
      <c r="AO20" s="119"/>
      <c r="AQ20" s="202"/>
      <c r="AR20" s="74"/>
      <c r="AS20" s="142">
        <f t="shared" si="0"/>
        <v>58</v>
      </c>
      <c r="AT20" s="7">
        <f t="shared" si="1"/>
        <v>45</v>
      </c>
      <c r="AU20" s="7">
        <f t="shared" si="2"/>
        <v>36.27</v>
      </c>
      <c r="AV20" s="8">
        <f t="shared" si="3"/>
        <v>46.42333333333334</v>
      </c>
      <c r="AW20" s="39">
        <f t="shared" si="4"/>
        <v>3</v>
      </c>
    </row>
    <row r="21" spans="1:49" s="1" customFormat="1" ht="12.75">
      <c r="A21" s="9">
        <v>19</v>
      </c>
      <c r="B21" s="26" t="s">
        <v>10</v>
      </c>
      <c r="C21" s="27" t="s">
        <v>472</v>
      </c>
      <c r="D21" s="59" t="s">
        <v>473</v>
      </c>
      <c r="E21" s="19" t="s">
        <v>63</v>
      </c>
      <c r="F21" s="88"/>
      <c r="P21" s="119"/>
      <c r="Q21" s="119"/>
      <c r="R21" s="119"/>
      <c r="S21" s="119"/>
      <c r="T21" s="119"/>
      <c r="U21" s="119"/>
      <c r="Y21" s="1">
        <v>42.31</v>
      </c>
      <c r="AA21" s="1">
        <v>42.18</v>
      </c>
      <c r="AI21" s="1">
        <v>35.56</v>
      </c>
      <c r="AJ21" s="1">
        <v>47.96</v>
      </c>
      <c r="AK21" s="119"/>
      <c r="AL21" s="119"/>
      <c r="AM21" s="119"/>
      <c r="AN21" s="119"/>
      <c r="AO21" s="119"/>
      <c r="AQ21" s="202"/>
      <c r="AR21" s="74"/>
      <c r="AS21" s="142">
        <f t="shared" si="0"/>
        <v>47.96</v>
      </c>
      <c r="AT21" s="7">
        <f t="shared" si="1"/>
        <v>42.31</v>
      </c>
      <c r="AU21" s="7">
        <f t="shared" si="2"/>
        <v>42.18</v>
      </c>
      <c r="AV21" s="8">
        <f t="shared" si="3"/>
        <v>44.150000000000006</v>
      </c>
      <c r="AW21" s="39">
        <f t="shared" si="4"/>
        <v>4</v>
      </c>
    </row>
    <row r="22" spans="1:49" s="21" customFormat="1" ht="12.75">
      <c r="A22" s="9">
        <v>20</v>
      </c>
      <c r="B22" s="26" t="s">
        <v>10</v>
      </c>
      <c r="C22" s="27" t="s">
        <v>101</v>
      </c>
      <c r="D22" s="59" t="s">
        <v>150</v>
      </c>
      <c r="E22" s="19" t="s">
        <v>10</v>
      </c>
      <c r="F22" s="88">
        <v>40.53</v>
      </c>
      <c r="H22" s="21">
        <v>38.33</v>
      </c>
      <c r="O22" s="21">
        <v>39.87</v>
      </c>
      <c r="P22" s="120"/>
      <c r="Q22" s="120"/>
      <c r="R22" s="120">
        <v>18.58</v>
      </c>
      <c r="S22" s="120">
        <v>49.16</v>
      </c>
      <c r="T22" s="120">
        <v>40</v>
      </c>
      <c r="U22" s="120">
        <v>40</v>
      </c>
      <c r="AB22" s="21">
        <v>42.18</v>
      </c>
      <c r="AK22" s="120"/>
      <c r="AL22" s="120"/>
      <c r="AM22" s="120"/>
      <c r="AN22" s="120">
        <v>26.6</v>
      </c>
      <c r="AO22" s="120"/>
      <c r="AQ22" s="204"/>
      <c r="AR22" s="139"/>
      <c r="AS22" s="142">
        <f t="shared" si="0"/>
        <v>49.16</v>
      </c>
      <c r="AT22" s="7">
        <f t="shared" si="1"/>
        <v>42.18</v>
      </c>
      <c r="AU22" s="7">
        <f t="shared" si="2"/>
        <v>40.53</v>
      </c>
      <c r="AV22" s="8">
        <f t="shared" si="3"/>
        <v>43.95666666666667</v>
      </c>
      <c r="AW22" s="39">
        <f t="shared" si="4"/>
        <v>9</v>
      </c>
    </row>
    <row r="23" spans="1:49" s="1" customFormat="1" ht="12.75">
      <c r="A23" s="9">
        <v>21</v>
      </c>
      <c r="B23" s="26" t="s">
        <v>10</v>
      </c>
      <c r="C23" s="27" t="s">
        <v>231</v>
      </c>
      <c r="D23" s="59" t="s">
        <v>107</v>
      </c>
      <c r="E23" s="19" t="s">
        <v>10</v>
      </c>
      <c r="F23" s="88"/>
      <c r="G23" s="1">
        <v>42.22</v>
      </c>
      <c r="P23" s="119"/>
      <c r="Q23" s="119"/>
      <c r="R23" s="119"/>
      <c r="S23" s="119"/>
      <c r="T23" s="119"/>
      <c r="U23" s="119"/>
      <c r="AC23" s="1">
        <v>41.07</v>
      </c>
      <c r="AK23" s="119"/>
      <c r="AL23" s="119">
        <v>35.78</v>
      </c>
      <c r="AM23" s="119"/>
      <c r="AN23" s="119"/>
      <c r="AO23" s="119"/>
      <c r="AP23" s="1">
        <v>36.29</v>
      </c>
      <c r="AQ23" s="202">
        <v>47.38</v>
      </c>
      <c r="AR23" s="74">
        <v>40.53</v>
      </c>
      <c r="AS23" s="142">
        <f t="shared" si="0"/>
        <v>47.38</v>
      </c>
      <c r="AT23" s="7">
        <f t="shared" si="1"/>
        <v>42.22</v>
      </c>
      <c r="AU23" s="7">
        <f t="shared" si="2"/>
        <v>41.07</v>
      </c>
      <c r="AV23" s="8">
        <f t="shared" si="3"/>
        <v>43.556666666666665</v>
      </c>
      <c r="AW23" s="39">
        <f t="shared" si="4"/>
        <v>6</v>
      </c>
    </row>
    <row r="24" spans="1:49" s="1" customFormat="1" ht="12.75">
      <c r="A24" s="9">
        <v>22</v>
      </c>
      <c r="B24" s="26" t="s">
        <v>10</v>
      </c>
      <c r="C24" s="27" t="s">
        <v>319</v>
      </c>
      <c r="D24" s="59" t="s">
        <v>320</v>
      </c>
      <c r="E24" s="19" t="s">
        <v>25</v>
      </c>
      <c r="F24" s="88"/>
      <c r="P24" s="119"/>
      <c r="Q24" s="119"/>
      <c r="R24" s="119"/>
      <c r="S24" s="119"/>
      <c r="T24" s="119"/>
      <c r="U24" s="119"/>
      <c r="X24" s="1">
        <v>45</v>
      </c>
      <c r="Y24" s="1">
        <v>37.33</v>
      </c>
      <c r="AA24" s="1">
        <v>33.73</v>
      </c>
      <c r="AI24" s="1">
        <v>46.67</v>
      </c>
      <c r="AJ24" s="1">
        <v>38.89</v>
      </c>
      <c r="AK24" s="119"/>
      <c r="AL24" s="119"/>
      <c r="AM24" s="119"/>
      <c r="AN24" s="119"/>
      <c r="AO24" s="119"/>
      <c r="AQ24" s="202"/>
      <c r="AR24" s="74"/>
      <c r="AS24" s="142">
        <f t="shared" si="0"/>
        <v>46.67</v>
      </c>
      <c r="AT24" s="7">
        <f t="shared" si="1"/>
        <v>45</v>
      </c>
      <c r="AU24" s="7">
        <f t="shared" si="2"/>
        <v>38.89</v>
      </c>
      <c r="AV24" s="8">
        <f t="shared" si="3"/>
        <v>43.52</v>
      </c>
      <c r="AW24" s="39">
        <f t="shared" si="4"/>
        <v>5</v>
      </c>
    </row>
    <row r="25" spans="1:49" s="1" customFormat="1" ht="12.75">
      <c r="A25" s="9">
        <v>23</v>
      </c>
      <c r="B25" s="26" t="s">
        <v>10</v>
      </c>
      <c r="C25" s="27" t="s">
        <v>542</v>
      </c>
      <c r="D25" s="59" t="s">
        <v>169</v>
      </c>
      <c r="E25" s="19" t="s">
        <v>10</v>
      </c>
      <c r="F25" s="88"/>
      <c r="H25" s="1">
        <v>33.22</v>
      </c>
      <c r="I25" s="1">
        <v>15.6</v>
      </c>
      <c r="P25" s="119"/>
      <c r="Q25" s="119"/>
      <c r="R25" s="119"/>
      <c r="S25" s="119"/>
      <c r="T25" s="119"/>
      <c r="U25" s="119"/>
      <c r="Z25" s="1">
        <v>32.76</v>
      </c>
      <c r="AB25" s="1">
        <v>25.76</v>
      </c>
      <c r="AC25" s="1">
        <v>26.13</v>
      </c>
      <c r="AE25" s="1">
        <v>35.2</v>
      </c>
      <c r="AH25" s="1">
        <v>40</v>
      </c>
      <c r="AK25" s="119"/>
      <c r="AL25" s="119"/>
      <c r="AM25" s="119"/>
      <c r="AN25" s="119"/>
      <c r="AO25" s="119"/>
      <c r="AP25" s="1">
        <v>53.51</v>
      </c>
      <c r="AQ25" s="202">
        <v>28.93</v>
      </c>
      <c r="AR25" s="74"/>
      <c r="AS25" s="142">
        <f t="shared" si="0"/>
        <v>53.51</v>
      </c>
      <c r="AT25" s="7">
        <f t="shared" si="1"/>
        <v>40</v>
      </c>
      <c r="AU25" s="7">
        <f t="shared" si="2"/>
        <v>35.2</v>
      </c>
      <c r="AV25" s="8">
        <f t="shared" si="3"/>
        <v>42.90333333333333</v>
      </c>
      <c r="AW25" s="39">
        <f t="shared" si="4"/>
        <v>9</v>
      </c>
    </row>
    <row r="26" spans="1:49" s="1" customFormat="1" ht="12.75">
      <c r="A26" s="9">
        <v>24</v>
      </c>
      <c r="B26" s="26" t="s">
        <v>10</v>
      </c>
      <c r="C26" s="27" t="s">
        <v>41</v>
      </c>
      <c r="D26" s="59" t="s">
        <v>158</v>
      </c>
      <c r="E26" s="19" t="s">
        <v>10</v>
      </c>
      <c r="F26" s="88"/>
      <c r="J26" s="1">
        <v>26.6</v>
      </c>
      <c r="L26" s="1">
        <v>26.22</v>
      </c>
      <c r="P26" s="119"/>
      <c r="Q26" s="119"/>
      <c r="R26" s="119"/>
      <c r="S26" s="119"/>
      <c r="T26" s="119">
        <v>49.69</v>
      </c>
      <c r="U26" s="119">
        <v>38.33</v>
      </c>
      <c r="AI26" s="1">
        <v>32.71</v>
      </c>
      <c r="AJ26" s="1">
        <v>38.89</v>
      </c>
      <c r="AK26" s="119"/>
      <c r="AL26" s="119"/>
      <c r="AM26" s="119"/>
      <c r="AN26" s="119"/>
      <c r="AO26" s="119"/>
      <c r="AQ26" s="202"/>
      <c r="AR26" s="74"/>
      <c r="AS26" s="142">
        <f t="shared" si="0"/>
        <v>49.69</v>
      </c>
      <c r="AT26" s="7">
        <f t="shared" si="1"/>
        <v>38.89</v>
      </c>
      <c r="AU26" s="7">
        <f t="shared" si="2"/>
        <v>38.33</v>
      </c>
      <c r="AV26" s="8">
        <f t="shared" si="3"/>
        <v>42.303333333333335</v>
      </c>
      <c r="AW26" s="39">
        <f t="shared" si="4"/>
        <v>6</v>
      </c>
    </row>
    <row r="27" spans="1:49" s="1" customFormat="1" ht="12.75">
      <c r="A27" s="9"/>
      <c r="B27" s="26" t="s">
        <v>10</v>
      </c>
      <c r="C27" s="27" t="s">
        <v>363</v>
      </c>
      <c r="D27" s="59" t="s">
        <v>458</v>
      </c>
      <c r="E27" s="19" t="s">
        <v>10</v>
      </c>
      <c r="F27" s="88"/>
      <c r="J27" s="1">
        <v>58.49</v>
      </c>
      <c r="L27" s="1">
        <v>66.67</v>
      </c>
      <c r="P27" s="119"/>
      <c r="Q27" s="119"/>
      <c r="R27" s="119"/>
      <c r="S27" s="119"/>
      <c r="T27" s="119"/>
      <c r="U27" s="119"/>
      <c r="AK27" s="119"/>
      <c r="AL27" s="119"/>
      <c r="AM27" s="119"/>
      <c r="AN27" s="119"/>
      <c r="AO27" s="119"/>
      <c r="AQ27" s="202"/>
      <c r="AR27" s="74"/>
      <c r="AS27" s="142">
        <f t="shared" si="0"/>
        <v>66.67</v>
      </c>
      <c r="AT27" s="7">
        <f t="shared" si="1"/>
        <v>58.49</v>
      </c>
      <c r="AU27" s="7"/>
      <c r="AV27" s="8">
        <f t="shared" si="3"/>
        <v>41.72</v>
      </c>
      <c r="AW27" s="39">
        <f t="shared" si="4"/>
        <v>2</v>
      </c>
    </row>
    <row r="28" spans="1:49" s="1" customFormat="1" ht="12.75">
      <c r="A28" s="9">
        <v>25</v>
      </c>
      <c r="B28" s="26" t="s">
        <v>10</v>
      </c>
      <c r="C28" s="27" t="s">
        <v>351</v>
      </c>
      <c r="D28" s="59" t="s">
        <v>59</v>
      </c>
      <c r="E28" s="19" t="s">
        <v>10</v>
      </c>
      <c r="F28" s="88"/>
      <c r="O28" s="1">
        <v>21.11</v>
      </c>
      <c r="P28" s="119"/>
      <c r="Q28" s="119"/>
      <c r="R28" s="119">
        <v>26.13</v>
      </c>
      <c r="S28" s="119"/>
      <c r="T28" s="119"/>
      <c r="U28" s="119"/>
      <c r="V28" s="1">
        <v>32.22</v>
      </c>
      <c r="AB28" s="1">
        <v>46.8</v>
      </c>
      <c r="AF28" s="1">
        <v>35.56</v>
      </c>
      <c r="AK28" s="119"/>
      <c r="AL28" s="119"/>
      <c r="AM28" s="119"/>
      <c r="AN28" s="119">
        <v>37.87</v>
      </c>
      <c r="AO28" s="119"/>
      <c r="AQ28" s="202"/>
      <c r="AR28" s="74"/>
      <c r="AS28" s="142">
        <f t="shared" si="0"/>
        <v>46.8</v>
      </c>
      <c r="AT28" s="7">
        <f t="shared" si="1"/>
        <v>37.87</v>
      </c>
      <c r="AU28" s="7">
        <f t="shared" si="2"/>
        <v>35.56</v>
      </c>
      <c r="AV28" s="8">
        <f t="shared" si="3"/>
        <v>40.07666666666666</v>
      </c>
      <c r="AW28" s="39">
        <f t="shared" si="4"/>
        <v>6</v>
      </c>
    </row>
    <row r="29" spans="1:49" s="1" customFormat="1" ht="12.75">
      <c r="A29" s="9">
        <v>26</v>
      </c>
      <c r="B29" s="26" t="s">
        <v>10</v>
      </c>
      <c r="C29" s="27" t="s">
        <v>482</v>
      </c>
      <c r="D29" s="59" t="s">
        <v>483</v>
      </c>
      <c r="E29" s="19" t="s">
        <v>10</v>
      </c>
      <c r="F29" s="88"/>
      <c r="G29" s="1">
        <v>39.47</v>
      </c>
      <c r="O29" s="1">
        <v>30.31</v>
      </c>
      <c r="P29" s="119"/>
      <c r="Q29" s="119"/>
      <c r="R29" s="119">
        <v>38.33</v>
      </c>
      <c r="S29" s="119"/>
      <c r="T29" s="119"/>
      <c r="U29" s="119"/>
      <c r="AB29" s="1">
        <v>17.73</v>
      </c>
      <c r="AC29" s="1">
        <v>29.4</v>
      </c>
      <c r="AK29" s="119"/>
      <c r="AL29" s="119">
        <v>41.11</v>
      </c>
      <c r="AM29" s="119"/>
      <c r="AN29" s="119">
        <v>19.2</v>
      </c>
      <c r="AO29" s="119"/>
      <c r="AP29" s="1">
        <v>20.89</v>
      </c>
      <c r="AQ29" s="202"/>
      <c r="AR29" s="74"/>
      <c r="AS29" s="142">
        <f t="shared" si="0"/>
        <v>41.11</v>
      </c>
      <c r="AT29" s="7">
        <f t="shared" si="1"/>
        <v>39.47</v>
      </c>
      <c r="AU29" s="7">
        <f t="shared" si="2"/>
        <v>38.33</v>
      </c>
      <c r="AV29" s="8">
        <f t="shared" si="3"/>
        <v>39.63666666666666</v>
      </c>
      <c r="AW29" s="39">
        <f t="shared" si="4"/>
        <v>8</v>
      </c>
    </row>
    <row r="30" spans="1:49" s="1" customFormat="1" ht="12.75">
      <c r="A30" s="9">
        <v>27</v>
      </c>
      <c r="B30" s="26" t="s">
        <v>10</v>
      </c>
      <c r="C30" s="27" t="s">
        <v>135</v>
      </c>
      <c r="D30" s="59" t="s">
        <v>136</v>
      </c>
      <c r="E30" s="19" t="s">
        <v>10</v>
      </c>
      <c r="F30" s="88"/>
      <c r="H30" s="1">
        <v>48.6</v>
      </c>
      <c r="P30" s="119"/>
      <c r="Q30" s="119"/>
      <c r="R30" s="119"/>
      <c r="S30" s="119"/>
      <c r="T30" s="119"/>
      <c r="U30" s="119"/>
      <c r="W30" s="1">
        <v>36.8</v>
      </c>
      <c r="AB30" s="1">
        <v>28.62</v>
      </c>
      <c r="AK30" s="119"/>
      <c r="AL30" s="119"/>
      <c r="AM30" s="119"/>
      <c r="AN30" s="119"/>
      <c r="AO30" s="119"/>
      <c r="AQ30" s="202"/>
      <c r="AR30" s="74"/>
      <c r="AS30" s="142">
        <f t="shared" si="0"/>
        <v>48.6</v>
      </c>
      <c r="AT30" s="7">
        <f t="shared" si="1"/>
        <v>36.8</v>
      </c>
      <c r="AU30" s="7">
        <f t="shared" si="2"/>
        <v>28.62</v>
      </c>
      <c r="AV30" s="8">
        <f t="shared" si="3"/>
        <v>38.00666666666667</v>
      </c>
      <c r="AW30" s="39">
        <f t="shared" si="4"/>
        <v>3</v>
      </c>
    </row>
    <row r="31" spans="1:49" s="1" customFormat="1" ht="12.75">
      <c r="A31" s="9">
        <v>28</v>
      </c>
      <c r="B31" s="26" t="s">
        <v>10</v>
      </c>
      <c r="C31" s="27" t="s">
        <v>172</v>
      </c>
      <c r="D31" s="59" t="s">
        <v>107</v>
      </c>
      <c r="E31" s="19" t="s">
        <v>10</v>
      </c>
      <c r="F31" s="88"/>
      <c r="O31" s="1">
        <v>39.47</v>
      </c>
      <c r="P31" s="119"/>
      <c r="Q31" s="119"/>
      <c r="R31" s="119"/>
      <c r="S31" s="119"/>
      <c r="T31" s="119"/>
      <c r="U31" s="119"/>
      <c r="V31" s="1">
        <v>40.2</v>
      </c>
      <c r="AC31" s="1">
        <v>26.13</v>
      </c>
      <c r="AF31" s="1">
        <v>32.71</v>
      </c>
      <c r="AK31" s="119"/>
      <c r="AL31" s="119"/>
      <c r="AM31" s="119"/>
      <c r="AN31" s="119"/>
      <c r="AO31" s="119"/>
      <c r="AQ31" s="202"/>
      <c r="AR31" s="74"/>
      <c r="AS31" s="142">
        <f t="shared" si="0"/>
        <v>40.2</v>
      </c>
      <c r="AT31" s="7">
        <f t="shared" si="1"/>
        <v>39.47</v>
      </c>
      <c r="AU31" s="7">
        <f t="shared" si="2"/>
        <v>32.71</v>
      </c>
      <c r="AV31" s="8">
        <f t="shared" si="3"/>
        <v>37.46</v>
      </c>
      <c r="AW31" s="39">
        <f t="shared" si="4"/>
        <v>4</v>
      </c>
    </row>
    <row r="32" spans="1:49" s="1" customFormat="1" ht="12.75">
      <c r="A32" s="9">
        <v>29</v>
      </c>
      <c r="B32" s="26" t="s">
        <v>10</v>
      </c>
      <c r="C32" s="27" t="s">
        <v>256</v>
      </c>
      <c r="D32" s="59" t="s">
        <v>257</v>
      </c>
      <c r="E32" s="19" t="s">
        <v>15</v>
      </c>
      <c r="F32" s="88"/>
      <c r="J32" s="1">
        <v>12.44</v>
      </c>
      <c r="L32" s="1">
        <v>34.44</v>
      </c>
      <c r="P32" s="119"/>
      <c r="Q32" s="119"/>
      <c r="R32" s="119"/>
      <c r="S32" s="119"/>
      <c r="T32" s="119"/>
      <c r="U32" s="119"/>
      <c r="X32" s="1">
        <v>33.73</v>
      </c>
      <c r="Y32" s="1">
        <v>12.09</v>
      </c>
      <c r="AA32" s="1">
        <v>42.76</v>
      </c>
      <c r="AK32" s="119"/>
      <c r="AL32" s="119"/>
      <c r="AM32" s="119"/>
      <c r="AN32" s="119"/>
      <c r="AO32" s="119"/>
      <c r="AQ32" s="202"/>
      <c r="AR32" s="74"/>
      <c r="AS32" s="142">
        <f t="shared" si="0"/>
        <v>42.76</v>
      </c>
      <c r="AT32" s="7">
        <f t="shared" si="1"/>
        <v>34.44</v>
      </c>
      <c r="AU32" s="7">
        <f t="shared" si="2"/>
        <v>33.73</v>
      </c>
      <c r="AV32" s="8">
        <f t="shared" si="3"/>
        <v>36.97666666666666</v>
      </c>
      <c r="AW32" s="39">
        <f t="shared" si="4"/>
        <v>5</v>
      </c>
    </row>
    <row r="33" spans="1:49" s="1" customFormat="1" ht="12.75">
      <c r="A33" s="9">
        <v>30</v>
      </c>
      <c r="B33" s="26" t="s">
        <v>10</v>
      </c>
      <c r="C33" s="27" t="s">
        <v>523</v>
      </c>
      <c r="D33" s="59" t="s">
        <v>440</v>
      </c>
      <c r="E33" s="19" t="s">
        <v>10</v>
      </c>
      <c r="F33" s="88">
        <v>28.84</v>
      </c>
      <c r="G33" s="1">
        <v>22.36</v>
      </c>
      <c r="O33" s="1">
        <v>37.22</v>
      </c>
      <c r="P33" s="119"/>
      <c r="Q33" s="119"/>
      <c r="R33" s="119">
        <v>24.44</v>
      </c>
      <c r="S33" s="119"/>
      <c r="T33" s="119"/>
      <c r="U33" s="119"/>
      <c r="V33" s="1">
        <v>18</v>
      </c>
      <c r="AB33" s="1">
        <v>42.18</v>
      </c>
      <c r="AC33" s="1">
        <v>25.2</v>
      </c>
      <c r="AF33" s="1">
        <v>19.42</v>
      </c>
      <c r="AK33" s="119"/>
      <c r="AL33" s="119"/>
      <c r="AM33" s="119"/>
      <c r="AN33" s="119">
        <v>20.89</v>
      </c>
      <c r="AO33" s="119"/>
      <c r="AQ33" s="202"/>
      <c r="AR33" s="74"/>
      <c r="AS33" s="142">
        <f t="shared" si="0"/>
        <v>42.18</v>
      </c>
      <c r="AT33" s="7">
        <f t="shared" si="1"/>
        <v>37.22</v>
      </c>
      <c r="AU33" s="7">
        <f t="shared" si="2"/>
        <v>28.84</v>
      </c>
      <c r="AV33" s="8">
        <f t="shared" si="3"/>
        <v>36.080000000000005</v>
      </c>
      <c r="AW33" s="39">
        <f t="shared" si="4"/>
        <v>9</v>
      </c>
    </row>
    <row r="34" spans="1:49" s="1" customFormat="1" ht="12.75">
      <c r="A34" s="9">
        <v>31</v>
      </c>
      <c r="B34" s="26" t="s">
        <v>10</v>
      </c>
      <c r="C34" s="27" t="s">
        <v>282</v>
      </c>
      <c r="D34" s="59" t="s">
        <v>302</v>
      </c>
      <c r="E34" s="19" t="s">
        <v>15</v>
      </c>
      <c r="F34" s="88"/>
      <c r="J34" s="1">
        <v>29.33</v>
      </c>
      <c r="L34" s="1">
        <v>26.6</v>
      </c>
      <c r="P34" s="119"/>
      <c r="Q34" s="119"/>
      <c r="R34" s="119"/>
      <c r="S34" s="119"/>
      <c r="T34" s="119"/>
      <c r="U34" s="119"/>
      <c r="X34" s="1">
        <v>43.89</v>
      </c>
      <c r="AK34" s="119">
        <v>34.44</v>
      </c>
      <c r="AL34" s="119"/>
      <c r="AM34" s="119"/>
      <c r="AN34" s="119"/>
      <c r="AO34" s="119"/>
      <c r="AQ34" s="202"/>
      <c r="AR34" s="74"/>
      <c r="AS34" s="142">
        <f t="shared" si="0"/>
        <v>43.89</v>
      </c>
      <c r="AT34" s="7">
        <f t="shared" si="1"/>
        <v>34.44</v>
      </c>
      <c r="AU34" s="7">
        <f t="shared" si="2"/>
        <v>29.33</v>
      </c>
      <c r="AV34" s="8">
        <f t="shared" si="3"/>
        <v>35.88666666666666</v>
      </c>
      <c r="AW34" s="39">
        <f t="shared" si="4"/>
        <v>4</v>
      </c>
    </row>
    <row r="35" spans="1:49" s="1" customFormat="1" ht="12.75">
      <c r="A35" s="9">
        <v>32</v>
      </c>
      <c r="B35" s="26" t="s">
        <v>10</v>
      </c>
      <c r="C35" s="27" t="s">
        <v>375</v>
      </c>
      <c r="D35" s="59" t="s">
        <v>134</v>
      </c>
      <c r="E35" s="19" t="s">
        <v>10</v>
      </c>
      <c r="F35" s="88"/>
      <c r="H35" s="1">
        <v>22.22</v>
      </c>
      <c r="P35" s="119"/>
      <c r="Q35" s="119">
        <v>31.29</v>
      </c>
      <c r="R35" s="119">
        <v>24</v>
      </c>
      <c r="S35" s="119"/>
      <c r="T35" s="119"/>
      <c r="U35" s="119"/>
      <c r="Z35" s="1">
        <v>15.87</v>
      </c>
      <c r="AB35" s="1">
        <v>5.87</v>
      </c>
      <c r="AC35" s="1">
        <v>17.78</v>
      </c>
      <c r="AE35" s="1">
        <v>20</v>
      </c>
      <c r="AH35" s="1">
        <v>11.67</v>
      </c>
      <c r="AK35" s="119"/>
      <c r="AL35" s="119">
        <v>17.2</v>
      </c>
      <c r="AM35" s="119"/>
      <c r="AN35" s="119"/>
      <c r="AO35" s="119"/>
      <c r="AP35" s="1">
        <v>35.56</v>
      </c>
      <c r="AQ35" s="202">
        <v>39.87</v>
      </c>
      <c r="AR35" s="74"/>
      <c r="AS35" s="142">
        <f t="shared" si="0"/>
        <v>39.87</v>
      </c>
      <c r="AT35" s="7">
        <f t="shared" si="1"/>
        <v>35.56</v>
      </c>
      <c r="AU35" s="7">
        <f t="shared" si="2"/>
        <v>31.29</v>
      </c>
      <c r="AV35" s="8">
        <f t="shared" si="3"/>
        <v>35.57333333333333</v>
      </c>
      <c r="AW35" s="39">
        <f t="shared" si="4"/>
        <v>11</v>
      </c>
    </row>
    <row r="36" spans="1:49" s="21" customFormat="1" ht="12.75">
      <c r="A36" s="9">
        <v>33</v>
      </c>
      <c r="B36" s="26" t="s">
        <v>10</v>
      </c>
      <c r="C36" s="27" t="s">
        <v>132</v>
      </c>
      <c r="D36" s="59" t="s">
        <v>133</v>
      </c>
      <c r="E36" s="19" t="s">
        <v>10</v>
      </c>
      <c r="F36" s="88"/>
      <c r="H36" s="21">
        <v>41.11</v>
      </c>
      <c r="P36" s="120"/>
      <c r="Q36" s="120"/>
      <c r="R36" s="120"/>
      <c r="S36" s="120"/>
      <c r="T36" s="120"/>
      <c r="U36" s="120"/>
      <c r="AB36" s="21">
        <v>29.33</v>
      </c>
      <c r="AC36" s="21">
        <v>28.89</v>
      </c>
      <c r="AK36" s="120"/>
      <c r="AL36" s="120"/>
      <c r="AM36" s="120"/>
      <c r="AN36" s="120"/>
      <c r="AO36" s="120"/>
      <c r="AQ36" s="204"/>
      <c r="AR36" s="139"/>
      <c r="AS36" s="142">
        <f t="shared" si="0"/>
        <v>41.11</v>
      </c>
      <c r="AT36" s="7">
        <f t="shared" si="1"/>
        <v>29.33</v>
      </c>
      <c r="AU36" s="7">
        <f t="shared" si="2"/>
        <v>28.89</v>
      </c>
      <c r="AV36" s="8">
        <f t="shared" si="3"/>
        <v>33.11</v>
      </c>
      <c r="AW36" s="39">
        <f t="shared" si="4"/>
        <v>3</v>
      </c>
    </row>
    <row r="37" spans="1:49" s="1" customFormat="1" ht="12.75">
      <c r="A37" s="9"/>
      <c r="B37" s="26" t="s">
        <v>10</v>
      </c>
      <c r="C37" s="27" t="s">
        <v>520</v>
      </c>
      <c r="D37" s="59" t="s">
        <v>406</v>
      </c>
      <c r="E37" s="19" t="s">
        <v>10</v>
      </c>
      <c r="F37" s="88"/>
      <c r="P37" s="119"/>
      <c r="Q37" s="119"/>
      <c r="R37" s="119"/>
      <c r="S37" s="119"/>
      <c r="T37" s="119"/>
      <c r="U37" s="119"/>
      <c r="V37" s="1">
        <v>63.47</v>
      </c>
      <c r="AF37" s="1">
        <v>35.27</v>
      </c>
      <c r="AK37" s="119"/>
      <c r="AL37" s="119"/>
      <c r="AM37" s="119"/>
      <c r="AN37" s="119"/>
      <c r="AO37" s="119"/>
      <c r="AQ37" s="202"/>
      <c r="AR37" s="74"/>
      <c r="AS37" s="142">
        <f t="shared" si="0"/>
        <v>63.47</v>
      </c>
      <c r="AT37" s="7">
        <f t="shared" si="1"/>
        <v>35.27</v>
      </c>
      <c r="AU37" s="7"/>
      <c r="AV37" s="8">
        <f t="shared" si="3"/>
        <v>32.913333333333334</v>
      </c>
      <c r="AW37" s="39">
        <f t="shared" si="4"/>
        <v>2</v>
      </c>
    </row>
    <row r="38" spans="1:49" s="1" customFormat="1" ht="12.75">
      <c r="A38" s="9">
        <v>34</v>
      </c>
      <c r="B38" s="26" t="s">
        <v>10</v>
      </c>
      <c r="C38" s="27" t="s">
        <v>340</v>
      </c>
      <c r="D38" s="59" t="s">
        <v>74</v>
      </c>
      <c r="E38" s="19" t="s">
        <v>10</v>
      </c>
      <c r="F38" s="88"/>
      <c r="P38" s="119"/>
      <c r="Q38" s="119"/>
      <c r="R38" s="119"/>
      <c r="S38" s="119"/>
      <c r="T38" s="119"/>
      <c r="U38" s="119"/>
      <c r="AF38" s="1">
        <v>22.87</v>
      </c>
      <c r="AK38" s="119"/>
      <c r="AL38" s="119"/>
      <c r="AM38" s="119"/>
      <c r="AN38" s="119">
        <v>30.67</v>
      </c>
      <c r="AO38" s="119"/>
      <c r="AQ38" s="202"/>
      <c r="AR38" s="74">
        <v>45.07</v>
      </c>
      <c r="AS38" s="142">
        <f t="shared" si="0"/>
        <v>45.07</v>
      </c>
      <c r="AT38" s="7">
        <f t="shared" si="1"/>
        <v>30.67</v>
      </c>
      <c r="AU38" s="7">
        <f t="shared" si="2"/>
        <v>22.87</v>
      </c>
      <c r="AV38" s="8">
        <f t="shared" si="3"/>
        <v>32.870000000000005</v>
      </c>
      <c r="AW38" s="39">
        <f t="shared" si="4"/>
        <v>3</v>
      </c>
    </row>
    <row r="39" spans="1:49" s="21" customFormat="1" ht="12.75">
      <c r="A39" s="9">
        <v>35</v>
      </c>
      <c r="B39" s="26" t="s">
        <v>10</v>
      </c>
      <c r="C39" s="27" t="s">
        <v>511</v>
      </c>
      <c r="D39" s="59" t="s">
        <v>593</v>
      </c>
      <c r="E39" s="19" t="s">
        <v>15</v>
      </c>
      <c r="F39" s="88"/>
      <c r="J39" s="21">
        <v>22.22</v>
      </c>
      <c r="L39" s="21">
        <v>22.8</v>
      </c>
      <c r="P39" s="120"/>
      <c r="Q39" s="120"/>
      <c r="R39" s="120"/>
      <c r="S39" s="120"/>
      <c r="T39" s="120"/>
      <c r="U39" s="120"/>
      <c r="X39" s="21">
        <v>40.56</v>
      </c>
      <c r="AD39" s="21">
        <v>27.87</v>
      </c>
      <c r="AK39" s="120">
        <v>23.96</v>
      </c>
      <c r="AL39" s="120"/>
      <c r="AM39" s="120"/>
      <c r="AN39" s="120"/>
      <c r="AO39" s="120"/>
      <c r="AQ39" s="204"/>
      <c r="AR39" s="139"/>
      <c r="AS39" s="142">
        <f t="shared" si="0"/>
        <v>40.56</v>
      </c>
      <c r="AT39" s="7">
        <f t="shared" si="1"/>
        <v>27.87</v>
      </c>
      <c r="AU39" s="7">
        <f t="shared" si="2"/>
        <v>23.96</v>
      </c>
      <c r="AV39" s="8">
        <f t="shared" si="3"/>
        <v>30.79666666666667</v>
      </c>
      <c r="AW39" s="39">
        <f t="shared" si="4"/>
        <v>5</v>
      </c>
    </row>
    <row r="40" spans="1:49" s="1" customFormat="1" ht="12.75">
      <c r="A40" s="9">
        <v>36</v>
      </c>
      <c r="B40" s="26" t="s">
        <v>10</v>
      </c>
      <c r="C40" s="27" t="s">
        <v>291</v>
      </c>
      <c r="D40" s="59" t="s">
        <v>107</v>
      </c>
      <c r="E40" s="19" t="s">
        <v>10</v>
      </c>
      <c r="F40" s="88">
        <v>25.91</v>
      </c>
      <c r="K40" s="1">
        <v>35.27</v>
      </c>
      <c r="P40" s="119"/>
      <c r="Q40" s="119"/>
      <c r="R40" s="119"/>
      <c r="S40" s="119"/>
      <c r="T40" s="119"/>
      <c r="U40" s="119"/>
      <c r="V40" s="1">
        <v>16.24</v>
      </c>
      <c r="AF40" s="1">
        <v>27.87</v>
      </c>
      <c r="AK40" s="119"/>
      <c r="AL40" s="119"/>
      <c r="AM40" s="119"/>
      <c r="AN40" s="119"/>
      <c r="AO40" s="119"/>
      <c r="AQ40" s="202"/>
      <c r="AR40" s="74"/>
      <c r="AS40" s="142">
        <f t="shared" si="0"/>
        <v>35.27</v>
      </c>
      <c r="AT40" s="7">
        <f t="shared" si="1"/>
        <v>27.87</v>
      </c>
      <c r="AU40" s="7">
        <f t="shared" si="2"/>
        <v>25.91</v>
      </c>
      <c r="AV40" s="8">
        <f t="shared" si="3"/>
        <v>29.683333333333334</v>
      </c>
      <c r="AW40" s="39">
        <f t="shared" si="4"/>
        <v>4</v>
      </c>
    </row>
    <row r="41" spans="1:49" s="1" customFormat="1" ht="12.75">
      <c r="A41" s="9">
        <v>37</v>
      </c>
      <c r="B41" s="26" t="s">
        <v>10</v>
      </c>
      <c r="C41" s="27" t="s">
        <v>463</v>
      </c>
      <c r="D41" s="59" t="s">
        <v>464</v>
      </c>
      <c r="E41" s="19" t="s">
        <v>10</v>
      </c>
      <c r="F41" s="88">
        <v>16.62</v>
      </c>
      <c r="G41" s="1">
        <v>21.96</v>
      </c>
      <c r="J41" s="1">
        <v>15.29</v>
      </c>
      <c r="P41" s="119"/>
      <c r="Q41" s="119"/>
      <c r="R41" s="119">
        <v>33.73</v>
      </c>
      <c r="S41" s="119"/>
      <c r="T41" s="119"/>
      <c r="U41" s="119"/>
      <c r="V41" s="1">
        <v>32.2</v>
      </c>
      <c r="AF41" s="1">
        <v>18.4</v>
      </c>
      <c r="AH41" s="1">
        <v>20.8</v>
      </c>
      <c r="AK41" s="119"/>
      <c r="AL41" s="119"/>
      <c r="AM41" s="119"/>
      <c r="AN41" s="119"/>
      <c r="AO41" s="119"/>
      <c r="AQ41" s="202"/>
      <c r="AR41" s="74"/>
      <c r="AS41" s="142">
        <f t="shared" si="0"/>
        <v>33.73</v>
      </c>
      <c r="AT41" s="7">
        <f t="shared" si="1"/>
        <v>32.2</v>
      </c>
      <c r="AU41" s="7">
        <f>LARGE(F41:AR41,3)</f>
        <v>21.96</v>
      </c>
      <c r="AV41" s="8">
        <f t="shared" si="3"/>
        <v>29.29666666666667</v>
      </c>
      <c r="AW41" s="39">
        <f t="shared" si="4"/>
        <v>7</v>
      </c>
    </row>
    <row r="42" spans="1:49" s="1" customFormat="1" ht="12.75">
      <c r="A42" s="9">
        <v>38</v>
      </c>
      <c r="B42" s="26" t="s">
        <v>10</v>
      </c>
      <c r="C42" s="27" t="s">
        <v>467</v>
      </c>
      <c r="D42" s="59" t="s">
        <v>468</v>
      </c>
      <c r="E42" s="19" t="s">
        <v>10</v>
      </c>
      <c r="F42" s="88"/>
      <c r="L42" s="1">
        <v>12.09</v>
      </c>
      <c r="N42" s="1">
        <v>17.38</v>
      </c>
      <c r="P42" s="119"/>
      <c r="Q42" s="119">
        <v>6.64</v>
      </c>
      <c r="R42" s="119"/>
      <c r="S42" s="119">
        <v>36.11</v>
      </c>
      <c r="T42" s="119">
        <v>19</v>
      </c>
      <c r="U42" s="119">
        <v>19.64</v>
      </c>
      <c r="AG42" s="1">
        <v>18.89</v>
      </c>
      <c r="AI42" s="1">
        <v>27.38</v>
      </c>
      <c r="AK42" s="119"/>
      <c r="AL42" s="119"/>
      <c r="AM42" s="119">
        <v>14.58</v>
      </c>
      <c r="AN42" s="119">
        <v>7.78</v>
      </c>
      <c r="AO42" s="119"/>
      <c r="AQ42" s="202"/>
      <c r="AR42" s="74"/>
      <c r="AS42" s="142">
        <f t="shared" si="0"/>
        <v>36.11</v>
      </c>
      <c r="AT42" s="7">
        <f t="shared" si="1"/>
        <v>27.38</v>
      </c>
      <c r="AU42" s="7">
        <f t="shared" si="2"/>
        <v>19.64</v>
      </c>
      <c r="AV42" s="8">
        <f t="shared" si="3"/>
        <v>27.709999999999997</v>
      </c>
      <c r="AW42" s="39">
        <f t="shared" si="4"/>
        <v>10</v>
      </c>
    </row>
    <row r="43" spans="1:49" s="1" customFormat="1" ht="12.75">
      <c r="A43" s="9">
        <v>39</v>
      </c>
      <c r="B43" s="26" t="s">
        <v>10</v>
      </c>
      <c r="C43" s="27" t="s">
        <v>337</v>
      </c>
      <c r="D43" s="59" t="s">
        <v>155</v>
      </c>
      <c r="E43" s="19" t="s">
        <v>10</v>
      </c>
      <c r="F43" s="88"/>
      <c r="G43" s="1">
        <v>17.2</v>
      </c>
      <c r="H43" s="1">
        <v>36.29</v>
      </c>
      <c r="P43" s="119"/>
      <c r="Q43" s="119"/>
      <c r="R43" s="119"/>
      <c r="S43" s="119">
        <v>20.89</v>
      </c>
      <c r="T43" s="119">
        <v>10.33</v>
      </c>
      <c r="U43" s="119">
        <v>13.33</v>
      </c>
      <c r="Z43" s="1">
        <v>23.04</v>
      </c>
      <c r="AC43" s="1">
        <v>10.58</v>
      </c>
      <c r="AG43" s="1">
        <v>19.11</v>
      </c>
      <c r="AK43" s="119"/>
      <c r="AL43" s="119"/>
      <c r="AM43" s="119"/>
      <c r="AN43" s="119"/>
      <c r="AO43" s="119"/>
      <c r="AQ43" s="202"/>
      <c r="AR43" s="74"/>
      <c r="AS43" s="142">
        <f t="shared" si="0"/>
        <v>36.29</v>
      </c>
      <c r="AT43" s="7">
        <f t="shared" si="1"/>
        <v>23.04</v>
      </c>
      <c r="AU43" s="7">
        <f t="shared" si="2"/>
        <v>20.89</v>
      </c>
      <c r="AV43" s="8">
        <f t="shared" si="3"/>
        <v>26.74</v>
      </c>
      <c r="AW43" s="39">
        <f t="shared" si="4"/>
        <v>8</v>
      </c>
    </row>
    <row r="44" spans="1:49" s="1" customFormat="1" ht="12.75">
      <c r="A44" s="9">
        <v>40</v>
      </c>
      <c r="B44" s="41" t="s">
        <v>10</v>
      </c>
      <c r="C44" s="34" t="s">
        <v>1048</v>
      </c>
      <c r="D44" s="59" t="s">
        <v>173</v>
      </c>
      <c r="E44" s="19" t="s">
        <v>10</v>
      </c>
      <c r="F44" s="88"/>
      <c r="P44" s="119"/>
      <c r="Q44" s="119"/>
      <c r="R44" s="119"/>
      <c r="S44" s="119"/>
      <c r="T44" s="119"/>
      <c r="U44" s="119"/>
      <c r="AE44" s="1">
        <v>5</v>
      </c>
      <c r="AK44" s="119"/>
      <c r="AL44" s="119">
        <v>22</v>
      </c>
      <c r="AM44" s="119"/>
      <c r="AN44" s="119"/>
      <c r="AO44" s="119"/>
      <c r="AP44" s="1">
        <v>16.8</v>
      </c>
      <c r="AQ44" s="202">
        <v>37.78</v>
      </c>
      <c r="AR44" s="74"/>
      <c r="AS44" s="142">
        <f t="shared" si="0"/>
        <v>37.78</v>
      </c>
      <c r="AT44" s="7">
        <f t="shared" si="1"/>
        <v>22</v>
      </c>
      <c r="AU44" s="7">
        <f t="shared" si="2"/>
        <v>16.8</v>
      </c>
      <c r="AV44" s="8">
        <f t="shared" si="3"/>
        <v>25.526666666666667</v>
      </c>
      <c r="AW44" s="39">
        <f t="shared" si="4"/>
        <v>4</v>
      </c>
    </row>
    <row r="45" spans="1:49" s="1" customFormat="1" ht="12.75">
      <c r="A45" s="9">
        <v>41</v>
      </c>
      <c r="B45" s="26" t="s">
        <v>10</v>
      </c>
      <c r="C45" s="27" t="s">
        <v>8</v>
      </c>
      <c r="D45" s="59" t="s">
        <v>285</v>
      </c>
      <c r="E45" s="19" t="s">
        <v>10</v>
      </c>
      <c r="F45" s="88"/>
      <c r="P45" s="119"/>
      <c r="Q45" s="119"/>
      <c r="R45" s="119"/>
      <c r="S45" s="119"/>
      <c r="T45" s="119"/>
      <c r="U45" s="119"/>
      <c r="V45" s="1">
        <v>24.89</v>
      </c>
      <c r="AC45" s="1">
        <v>19</v>
      </c>
      <c r="AF45" s="1">
        <v>24.53</v>
      </c>
      <c r="AK45" s="119"/>
      <c r="AL45" s="119"/>
      <c r="AM45" s="119"/>
      <c r="AN45" s="119"/>
      <c r="AO45" s="119"/>
      <c r="AQ45" s="202"/>
      <c r="AR45" s="74"/>
      <c r="AS45" s="142">
        <f t="shared" si="0"/>
        <v>24.89</v>
      </c>
      <c r="AT45" s="7">
        <f t="shared" si="1"/>
        <v>24.53</v>
      </c>
      <c r="AU45" s="7">
        <f>LARGE(F45:AR45,3)</f>
        <v>19</v>
      </c>
      <c r="AV45" s="8">
        <f t="shared" si="3"/>
        <v>22.80666666666667</v>
      </c>
      <c r="AW45" s="39">
        <f t="shared" si="4"/>
        <v>3</v>
      </c>
    </row>
    <row r="46" spans="1:49" s="21" customFormat="1" ht="12.75">
      <c r="A46" s="9">
        <v>42</v>
      </c>
      <c r="B46" s="26" t="s">
        <v>10</v>
      </c>
      <c r="C46" s="27" t="s">
        <v>145</v>
      </c>
      <c r="D46" s="59" t="s">
        <v>146</v>
      </c>
      <c r="E46" s="19" t="s">
        <v>10</v>
      </c>
      <c r="F46" s="88">
        <v>21.33</v>
      </c>
      <c r="H46" s="21">
        <v>21.96</v>
      </c>
      <c r="O46" s="21">
        <v>14.22</v>
      </c>
      <c r="P46" s="120"/>
      <c r="Q46" s="120"/>
      <c r="R46" s="120">
        <v>10.69</v>
      </c>
      <c r="S46" s="120">
        <v>18.8</v>
      </c>
      <c r="T46" s="120">
        <v>24.44</v>
      </c>
      <c r="U46" s="120">
        <v>18.13</v>
      </c>
      <c r="AB46" s="21">
        <v>19.6</v>
      </c>
      <c r="AK46" s="120"/>
      <c r="AL46" s="120"/>
      <c r="AM46" s="120"/>
      <c r="AN46" s="120">
        <v>19.84</v>
      </c>
      <c r="AO46" s="120"/>
      <c r="AQ46" s="204"/>
      <c r="AR46" s="139"/>
      <c r="AS46" s="142">
        <f t="shared" si="0"/>
        <v>24.44</v>
      </c>
      <c r="AT46" s="7">
        <f t="shared" si="1"/>
        <v>21.96</v>
      </c>
      <c r="AU46" s="7">
        <f t="shared" si="2"/>
        <v>21.33</v>
      </c>
      <c r="AV46" s="8">
        <f t="shared" si="3"/>
        <v>22.576666666666668</v>
      </c>
      <c r="AW46" s="39">
        <f t="shared" si="4"/>
        <v>9</v>
      </c>
    </row>
    <row r="47" spans="1:49" s="1" customFormat="1" ht="12.75">
      <c r="A47" s="9"/>
      <c r="B47" s="26" t="s">
        <v>10</v>
      </c>
      <c r="C47" s="27" t="s">
        <v>339</v>
      </c>
      <c r="D47" s="59" t="s">
        <v>125</v>
      </c>
      <c r="E47" s="19" t="s">
        <v>10</v>
      </c>
      <c r="F47" s="88"/>
      <c r="P47" s="119"/>
      <c r="Q47" s="119"/>
      <c r="R47" s="119"/>
      <c r="S47" s="119"/>
      <c r="T47" s="119"/>
      <c r="U47" s="119"/>
      <c r="AF47" s="1">
        <v>67.2</v>
      </c>
      <c r="AK47" s="119"/>
      <c r="AL47" s="119"/>
      <c r="AM47" s="119"/>
      <c r="AN47" s="119"/>
      <c r="AO47" s="119"/>
      <c r="AQ47" s="202"/>
      <c r="AR47" s="74"/>
      <c r="AS47" s="142">
        <f t="shared" si="0"/>
        <v>67.2</v>
      </c>
      <c r="AT47" s="7"/>
      <c r="AU47" s="7"/>
      <c r="AV47" s="8">
        <f t="shared" si="3"/>
        <v>22.400000000000002</v>
      </c>
      <c r="AW47" s="39">
        <f t="shared" si="4"/>
        <v>1</v>
      </c>
    </row>
    <row r="48" spans="1:49" s="21" customFormat="1" ht="12.75">
      <c r="A48" s="9">
        <v>43</v>
      </c>
      <c r="B48" s="26" t="s">
        <v>10</v>
      </c>
      <c r="C48" s="27" t="s">
        <v>785</v>
      </c>
      <c r="D48" s="59" t="s">
        <v>658</v>
      </c>
      <c r="E48" s="19" t="s">
        <v>10</v>
      </c>
      <c r="F48" s="88">
        <v>2.67</v>
      </c>
      <c r="K48" s="21">
        <v>9.82</v>
      </c>
      <c r="P48" s="120"/>
      <c r="Q48" s="120">
        <v>24.91</v>
      </c>
      <c r="R48" s="120"/>
      <c r="S48" s="120"/>
      <c r="T48" s="120"/>
      <c r="U48" s="120"/>
      <c r="V48" s="21">
        <v>10.89</v>
      </c>
      <c r="AG48" s="21">
        <v>21.78</v>
      </c>
      <c r="AK48" s="120"/>
      <c r="AL48" s="120"/>
      <c r="AM48" s="120">
        <v>19.6</v>
      </c>
      <c r="AN48" s="120"/>
      <c r="AO48" s="120"/>
      <c r="AQ48" s="204"/>
      <c r="AR48" s="139">
        <v>3.4</v>
      </c>
      <c r="AS48" s="142">
        <f t="shared" si="0"/>
        <v>24.91</v>
      </c>
      <c r="AT48" s="7">
        <f t="shared" si="1"/>
        <v>21.78</v>
      </c>
      <c r="AU48" s="7">
        <f t="shared" si="2"/>
        <v>19.6</v>
      </c>
      <c r="AV48" s="8">
        <f t="shared" si="3"/>
        <v>22.096666666666664</v>
      </c>
      <c r="AW48" s="39">
        <f t="shared" si="4"/>
        <v>7</v>
      </c>
    </row>
    <row r="49" spans="1:49" s="1" customFormat="1" ht="12.75">
      <c r="A49" s="9">
        <v>44</v>
      </c>
      <c r="B49" s="26" t="s">
        <v>10</v>
      </c>
      <c r="C49" s="36" t="s">
        <v>474</v>
      </c>
      <c r="D49" s="67" t="s">
        <v>475</v>
      </c>
      <c r="E49" s="22" t="s">
        <v>63</v>
      </c>
      <c r="F49" s="90"/>
      <c r="P49" s="119"/>
      <c r="Q49" s="119"/>
      <c r="R49" s="119"/>
      <c r="S49" s="119"/>
      <c r="T49" s="119"/>
      <c r="U49" s="119"/>
      <c r="Y49" s="1">
        <v>26.89</v>
      </c>
      <c r="AI49" s="1">
        <v>18.89</v>
      </c>
      <c r="AJ49" s="1">
        <v>19.42</v>
      </c>
      <c r="AK49" s="119"/>
      <c r="AL49" s="119"/>
      <c r="AM49" s="119"/>
      <c r="AN49" s="119"/>
      <c r="AO49" s="119"/>
      <c r="AQ49" s="202"/>
      <c r="AR49" s="74"/>
      <c r="AS49" s="142">
        <f t="shared" si="0"/>
        <v>26.89</v>
      </c>
      <c r="AT49" s="7">
        <f t="shared" si="1"/>
        <v>19.42</v>
      </c>
      <c r="AU49" s="7">
        <f t="shared" si="2"/>
        <v>18.89</v>
      </c>
      <c r="AV49" s="8">
        <f t="shared" si="3"/>
        <v>21.733333333333334</v>
      </c>
      <c r="AW49" s="39">
        <f t="shared" si="4"/>
        <v>3</v>
      </c>
    </row>
    <row r="50" spans="1:49" s="1" customFormat="1" ht="12.75">
      <c r="A50" s="9"/>
      <c r="B50" s="26" t="s">
        <v>10</v>
      </c>
      <c r="C50" s="27" t="s">
        <v>218</v>
      </c>
      <c r="D50" s="59" t="s">
        <v>377</v>
      </c>
      <c r="E50" s="19" t="s">
        <v>10</v>
      </c>
      <c r="F50" s="88"/>
      <c r="P50" s="119"/>
      <c r="Q50" s="119"/>
      <c r="R50" s="119"/>
      <c r="S50" s="119"/>
      <c r="T50" s="119"/>
      <c r="U50" s="119"/>
      <c r="AF50" s="1">
        <v>31.69</v>
      </c>
      <c r="AK50" s="119"/>
      <c r="AL50" s="119"/>
      <c r="AM50" s="119"/>
      <c r="AN50" s="119">
        <v>33.24</v>
      </c>
      <c r="AO50" s="119"/>
      <c r="AQ50" s="202"/>
      <c r="AR50" s="74"/>
      <c r="AS50" s="142">
        <f t="shared" si="0"/>
        <v>33.24</v>
      </c>
      <c r="AT50" s="7">
        <f t="shared" si="1"/>
        <v>31.69</v>
      </c>
      <c r="AU50" s="7"/>
      <c r="AV50" s="8">
        <f t="shared" si="3"/>
        <v>21.643333333333334</v>
      </c>
      <c r="AW50" s="39">
        <f t="shared" si="4"/>
        <v>2</v>
      </c>
    </row>
    <row r="51" spans="1:49" s="1" customFormat="1" ht="12.75">
      <c r="A51" s="9">
        <v>45</v>
      </c>
      <c r="B51" s="26" t="s">
        <v>10</v>
      </c>
      <c r="C51" s="27" t="s">
        <v>174</v>
      </c>
      <c r="D51" s="59" t="s">
        <v>223</v>
      </c>
      <c r="E51" s="19" t="s">
        <v>25</v>
      </c>
      <c r="F51" s="88"/>
      <c r="P51" s="119"/>
      <c r="Q51" s="119"/>
      <c r="R51" s="119"/>
      <c r="S51" s="119">
        <v>4.8</v>
      </c>
      <c r="T51" s="119"/>
      <c r="U51" s="119"/>
      <c r="Y51" s="1">
        <v>13.16</v>
      </c>
      <c r="AA51" s="1">
        <v>21.6</v>
      </c>
      <c r="AI51" s="1">
        <v>20.89</v>
      </c>
      <c r="AJ51" s="1">
        <v>21.11</v>
      </c>
      <c r="AK51" s="119"/>
      <c r="AL51" s="119"/>
      <c r="AM51" s="119"/>
      <c r="AN51" s="119"/>
      <c r="AO51" s="119"/>
      <c r="AQ51" s="202"/>
      <c r="AR51" s="74"/>
      <c r="AS51" s="142">
        <f t="shared" si="0"/>
        <v>21.6</v>
      </c>
      <c r="AT51" s="7">
        <f t="shared" si="1"/>
        <v>21.11</v>
      </c>
      <c r="AU51" s="7">
        <f t="shared" si="2"/>
        <v>20.89</v>
      </c>
      <c r="AV51" s="8">
        <f t="shared" si="3"/>
        <v>21.2</v>
      </c>
      <c r="AW51" s="39">
        <f t="shared" si="4"/>
        <v>5</v>
      </c>
    </row>
    <row r="52" spans="1:49" s="1" customFormat="1" ht="12.75">
      <c r="A52" s="9">
        <v>46</v>
      </c>
      <c r="B52" s="26" t="s">
        <v>10</v>
      </c>
      <c r="C52" s="27" t="s">
        <v>295</v>
      </c>
      <c r="D52" s="59" t="s">
        <v>268</v>
      </c>
      <c r="E52" s="19" t="s">
        <v>10</v>
      </c>
      <c r="F52" s="97"/>
      <c r="G52" s="1">
        <v>16.24</v>
      </c>
      <c r="O52" s="1">
        <v>10.89</v>
      </c>
      <c r="P52" s="119"/>
      <c r="Q52" s="119"/>
      <c r="R52" s="119">
        <v>10.67</v>
      </c>
      <c r="S52" s="119"/>
      <c r="T52" s="119"/>
      <c r="U52" s="119"/>
      <c r="V52" s="1">
        <v>15.87</v>
      </c>
      <c r="AF52" s="1">
        <v>24.91</v>
      </c>
      <c r="AI52" s="126"/>
      <c r="AK52" s="119"/>
      <c r="AL52" s="119"/>
      <c r="AM52" s="119"/>
      <c r="AN52" s="119"/>
      <c r="AO52" s="119"/>
      <c r="AQ52" s="202"/>
      <c r="AR52" s="74">
        <v>21.96</v>
      </c>
      <c r="AS52" s="142">
        <f t="shared" si="0"/>
        <v>24.91</v>
      </c>
      <c r="AT52" s="7">
        <f t="shared" si="1"/>
        <v>21.96</v>
      </c>
      <c r="AU52" s="7">
        <f t="shared" si="2"/>
        <v>16.24</v>
      </c>
      <c r="AV52" s="8">
        <f t="shared" si="3"/>
        <v>21.036666666666665</v>
      </c>
      <c r="AW52" s="39">
        <f t="shared" si="4"/>
        <v>6</v>
      </c>
    </row>
    <row r="53" spans="1:49" s="1" customFormat="1" ht="12.75">
      <c r="A53" s="9"/>
      <c r="B53" s="26" t="s">
        <v>10</v>
      </c>
      <c r="C53" s="27" t="s">
        <v>737</v>
      </c>
      <c r="D53" s="59" t="s">
        <v>296</v>
      </c>
      <c r="E53" s="19" t="s">
        <v>25</v>
      </c>
      <c r="F53" s="97"/>
      <c r="J53" s="1">
        <v>34.24</v>
      </c>
      <c r="P53" s="119"/>
      <c r="Q53" s="119"/>
      <c r="R53" s="119"/>
      <c r="S53" s="119"/>
      <c r="T53" s="119"/>
      <c r="U53" s="119"/>
      <c r="AI53" s="74">
        <v>28.44</v>
      </c>
      <c r="AK53" s="119"/>
      <c r="AL53" s="119"/>
      <c r="AM53" s="119"/>
      <c r="AN53" s="119"/>
      <c r="AO53" s="119"/>
      <c r="AQ53" s="202"/>
      <c r="AR53" s="74"/>
      <c r="AS53" s="142">
        <f t="shared" si="0"/>
        <v>34.24</v>
      </c>
      <c r="AT53" s="7">
        <f t="shared" si="1"/>
        <v>28.44</v>
      </c>
      <c r="AU53" s="7"/>
      <c r="AV53" s="8">
        <f t="shared" si="3"/>
        <v>20.893333333333334</v>
      </c>
      <c r="AW53" s="39">
        <f t="shared" si="4"/>
        <v>2</v>
      </c>
    </row>
    <row r="54" spans="1:49" s="1" customFormat="1" ht="12.75">
      <c r="A54" s="9">
        <v>47</v>
      </c>
      <c r="B54" s="26" t="s">
        <v>10</v>
      </c>
      <c r="C54" s="27" t="s">
        <v>1094</v>
      </c>
      <c r="D54" s="59" t="s">
        <v>717</v>
      </c>
      <c r="E54" s="19" t="s">
        <v>10</v>
      </c>
      <c r="F54" s="97"/>
      <c r="P54" s="119"/>
      <c r="Q54" s="119"/>
      <c r="R54" s="119"/>
      <c r="S54" s="119"/>
      <c r="T54" s="119"/>
      <c r="U54" s="119"/>
      <c r="AI54" s="74"/>
      <c r="AK54" s="119"/>
      <c r="AL54" s="119">
        <v>23.64</v>
      </c>
      <c r="AM54" s="119"/>
      <c r="AN54" s="119">
        <v>6.11</v>
      </c>
      <c r="AO54" s="119"/>
      <c r="AP54" s="1">
        <v>6.36</v>
      </c>
      <c r="AQ54" s="202">
        <v>32.53</v>
      </c>
      <c r="AR54" s="74"/>
      <c r="AS54" s="142">
        <f t="shared" si="0"/>
        <v>32.53</v>
      </c>
      <c r="AT54" s="7">
        <f t="shared" si="1"/>
        <v>23.64</v>
      </c>
      <c r="AU54" s="7">
        <f t="shared" si="2"/>
        <v>6.36</v>
      </c>
      <c r="AV54" s="8">
        <f t="shared" si="3"/>
        <v>20.843333333333334</v>
      </c>
      <c r="AW54" s="39">
        <f t="shared" si="4"/>
        <v>4</v>
      </c>
    </row>
    <row r="55" spans="1:49" s="1" customFormat="1" ht="12.75">
      <c r="A55" s="9">
        <v>48</v>
      </c>
      <c r="B55" s="26" t="s">
        <v>10</v>
      </c>
      <c r="C55" s="27" t="s">
        <v>541</v>
      </c>
      <c r="D55" s="59" t="s">
        <v>458</v>
      </c>
      <c r="E55" s="19" t="s">
        <v>10</v>
      </c>
      <c r="F55" s="88"/>
      <c r="O55" s="1">
        <v>14.67</v>
      </c>
      <c r="P55" s="119"/>
      <c r="Q55" s="119"/>
      <c r="R55" s="119"/>
      <c r="S55" s="119"/>
      <c r="T55" s="119"/>
      <c r="U55" s="119"/>
      <c r="Z55" s="1">
        <v>19.84</v>
      </c>
      <c r="AB55" s="1">
        <v>22.67</v>
      </c>
      <c r="AK55" s="119"/>
      <c r="AL55" s="119"/>
      <c r="AM55" s="119"/>
      <c r="AN55" s="119">
        <v>19.2</v>
      </c>
      <c r="AO55" s="119"/>
      <c r="AQ55" s="202"/>
      <c r="AR55" s="74"/>
      <c r="AS55" s="142">
        <f t="shared" si="0"/>
        <v>22.67</v>
      </c>
      <c r="AT55" s="7">
        <f t="shared" si="1"/>
        <v>19.84</v>
      </c>
      <c r="AU55" s="7">
        <f t="shared" si="2"/>
        <v>19.2</v>
      </c>
      <c r="AV55" s="8">
        <f t="shared" si="3"/>
        <v>20.570000000000004</v>
      </c>
      <c r="AW55" s="39">
        <f t="shared" si="4"/>
        <v>4</v>
      </c>
    </row>
    <row r="56" spans="1:49" s="144" customFormat="1" ht="12.75">
      <c r="A56" s="9">
        <v>49</v>
      </c>
      <c r="B56" s="233" t="s">
        <v>10</v>
      </c>
      <c r="C56" s="215" t="s">
        <v>655</v>
      </c>
      <c r="D56" s="212" t="s">
        <v>656</v>
      </c>
      <c r="E56" s="213" t="s">
        <v>10</v>
      </c>
      <c r="F56" s="214">
        <v>7.47</v>
      </c>
      <c r="K56" s="144">
        <v>8.71</v>
      </c>
      <c r="N56" s="144">
        <v>16.62</v>
      </c>
      <c r="P56" s="145"/>
      <c r="Q56" s="145">
        <v>13.33</v>
      </c>
      <c r="R56" s="145"/>
      <c r="S56" s="145"/>
      <c r="T56" s="145"/>
      <c r="U56" s="145"/>
      <c r="V56" s="144">
        <v>9.96</v>
      </c>
      <c r="AK56" s="145"/>
      <c r="AL56" s="145"/>
      <c r="AM56" s="145">
        <v>29.82</v>
      </c>
      <c r="AN56" s="145"/>
      <c r="AO56" s="145"/>
      <c r="AQ56" s="203"/>
      <c r="AR56" s="146"/>
      <c r="AS56" s="186">
        <f t="shared" si="0"/>
        <v>29.82</v>
      </c>
      <c r="AT56" s="187">
        <f t="shared" si="1"/>
        <v>16.62</v>
      </c>
      <c r="AU56" s="187">
        <f t="shared" si="2"/>
        <v>13.33</v>
      </c>
      <c r="AV56" s="188">
        <f t="shared" si="3"/>
        <v>19.923333333333332</v>
      </c>
      <c r="AW56" s="39">
        <f t="shared" si="4"/>
        <v>6</v>
      </c>
    </row>
    <row r="57" spans="1:49" s="1" customFormat="1" ht="12.75">
      <c r="A57" s="9">
        <v>50</v>
      </c>
      <c r="B57" s="26" t="s">
        <v>10</v>
      </c>
      <c r="C57" s="27" t="s">
        <v>698</v>
      </c>
      <c r="D57" s="59" t="s">
        <v>947</v>
      </c>
      <c r="E57" s="19" t="s">
        <v>10</v>
      </c>
      <c r="F57" s="88"/>
      <c r="P57" s="119"/>
      <c r="Q57" s="119"/>
      <c r="R57" s="119"/>
      <c r="S57" s="119">
        <v>25.78</v>
      </c>
      <c r="T57" s="119">
        <v>11.56</v>
      </c>
      <c r="U57" s="119">
        <v>21.33</v>
      </c>
      <c r="AK57" s="119"/>
      <c r="AL57" s="119"/>
      <c r="AM57" s="119"/>
      <c r="AN57" s="119"/>
      <c r="AO57" s="119"/>
      <c r="AQ57" s="202"/>
      <c r="AR57" s="74"/>
      <c r="AS57" s="142">
        <f t="shared" si="0"/>
        <v>25.78</v>
      </c>
      <c r="AT57" s="7">
        <f t="shared" si="1"/>
        <v>21.33</v>
      </c>
      <c r="AU57" s="7">
        <f t="shared" si="2"/>
        <v>11.56</v>
      </c>
      <c r="AV57" s="8">
        <f t="shared" si="3"/>
        <v>19.55666666666667</v>
      </c>
      <c r="AW57" s="151">
        <f t="shared" si="4"/>
        <v>3</v>
      </c>
    </row>
    <row r="58" spans="1:49" s="1" customFormat="1" ht="12.75">
      <c r="A58" s="9"/>
      <c r="B58" s="26" t="s">
        <v>10</v>
      </c>
      <c r="C58" s="27" t="s">
        <v>316</v>
      </c>
      <c r="D58" s="59" t="s">
        <v>317</v>
      </c>
      <c r="E58" s="19" t="s">
        <v>15</v>
      </c>
      <c r="F58" s="88"/>
      <c r="P58" s="119"/>
      <c r="Q58" s="119"/>
      <c r="R58" s="119"/>
      <c r="S58" s="119"/>
      <c r="T58" s="119"/>
      <c r="U58" s="119"/>
      <c r="X58" s="1">
        <v>58.49</v>
      </c>
      <c r="AK58" s="119"/>
      <c r="AL58" s="119"/>
      <c r="AM58" s="119"/>
      <c r="AN58" s="119"/>
      <c r="AO58" s="119"/>
      <c r="AQ58" s="202"/>
      <c r="AR58" s="74"/>
      <c r="AS58" s="142">
        <f t="shared" si="0"/>
        <v>58.49</v>
      </c>
      <c r="AT58" s="7"/>
      <c r="AU58" s="7"/>
      <c r="AV58" s="8">
        <f t="shared" si="3"/>
        <v>19.496666666666666</v>
      </c>
      <c r="AW58" s="39">
        <f t="shared" si="4"/>
        <v>1</v>
      </c>
    </row>
    <row r="59" spans="1:49" s="1" customFormat="1" ht="12.75">
      <c r="A59" s="9">
        <v>51</v>
      </c>
      <c r="B59" s="62" t="s">
        <v>10</v>
      </c>
      <c r="C59" s="27" t="s">
        <v>680</v>
      </c>
      <c r="D59" s="59" t="s">
        <v>939</v>
      </c>
      <c r="E59" s="19" t="s">
        <v>10</v>
      </c>
      <c r="F59" s="88"/>
      <c r="P59" s="119"/>
      <c r="Q59" s="119"/>
      <c r="R59" s="119"/>
      <c r="S59" s="119">
        <v>26.07</v>
      </c>
      <c r="T59" s="119"/>
      <c r="U59" s="119"/>
      <c r="Z59" s="1">
        <v>13.16</v>
      </c>
      <c r="AE59" s="1">
        <v>18.8</v>
      </c>
      <c r="AK59" s="119"/>
      <c r="AL59" s="119"/>
      <c r="AM59" s="119"/>
      <c r="AN59" s="119"/>
      <c r="AO59" s="119"/>
      <c r="AQ59" s="202"/>
      <c r="AR59" s="74"/>
      <c r="AS59" s="142">
        <f t="shared" si="0"/>
        <v>26.07</v>
      </c>
      <c r="AT59" s="7">
        <f t="shared" si="1"/>
        <v>18.8</v>
      </c>
      <c r="AU59" s="7">
        <f t="shared" si="2"/>
        <v>13.16</v>
      </c>
      <c r="AV59" s="8">
        <f t="shared" si="3"/>
        <v>19.343333333333334</v>
      </c>
      <c r="AW59" s="39">
        <f t="shared" si="4"/>
        <v>3</v>
      </c>
    </row>
    <row r="60" spans="1:49" s="1" customFormat="1" ht="12.75">
      <c r="A60" s="9"/>
      <c r="B60" s="26" t="s">
        <v>10</v>
      </c>
      <c r="C60" s="27" t="s">
        <v>510</v>
      </c>
      <c r="D60" s="59" t="s">
        <v>420</v>
      </c>
      <c r="E60" s="19" t="s">
        <v>15</v>
      </c>
      <c r="F60" s="88"/>
      <c r="P60" s="119"/>
      <c r="Q60" s="119"/>
      <c r="R60" s="119"/>
      <c r="S60" s="119"/>
      <c r="T60" s="119"/>
      <c r="U60" s="119"/>
      <c r="X60" s="1">
        <v>57.36</v>
      </c>
      <c r="AK60" s="119"/>
      <c r="AL60" s="119"/>
      <c r="AM60" s="119"/>
      <c r="AN60" s="119"/>
      <c r="AO60" s="119"/>
      <c r="AQ60" s="202"/>
      <c r="AR60" s="74"/>
      <c r="AS60" s="142">
        <f t="shared" si="0"/>
        <v>57.36</v>
      </c>
      <c r="AT60" s="7"/>
      <c r="AU60" s="7"/>
      <c r="AV60" s="8">
        <f t="shared" si="3"/>
        <v>19.12</v>
      </c>
      <c r="AW60" s="39">
        <f t="shared" si="4"/>
        <v>1</v>
      </c>
    </row>
    <row r="61" spans="1:49" s="1" customFormat="1" ht="12.75">
      <c r="A61" s="9"/>
      <c r="B61" s="26" t="s">
        <v>10</v>
      </c>
      <c r="C61" s="27" t="s">
        <v>139</v>
      </c>
      <c r="D61" s="59" t="s">
        <v>140</v>
      </c>
      <c r="E61" s="19" t="s">
        <v>22</v>
      </c>
      <c r="F61" s="88"/>
      <c r="J61" s="1">
        <v>30.4</v>
      </c>
      <c r="P61" s="119"/>
      <c r="Q61" s="119"/>
      <c r="R61" s="119"/>
      <c r="S61" s="119"/>
      <c r="T61" s="119"/>
      <c r="U61" s="119"/>
      <c r="AK61" s="119">
        <v>25.42</v>
      </c>
      <c r="AL61" s="119"/>
      <c r="AM61" s="119"/>
      <c r="AN61" s="119"/>
      <c r="AO61" s="119"/>
      <c r="AQ61" s="202"/>
      <c r="AR61" s="74"/>
      <c r="AS61" s="142">
        <f t="shared" si="0"/>
        <v>30.4</v>
      </c>
      <c r="AT61" s="7">
        <f t="shared" si="1"/>
        <v>25.42</v>
      </c>
      <c r="AU61" s="7"/>
      <c r="AV61" s="8">
        <f t="shared" si="3"/>
        <v>18.606666666666666</v>
      </c>
      <c r="AW61" s="39">
        <f t="shared" si="4"/>
        <v>2</v>
      </c>
    </row>
    <row r="62" spans="1:49" ht="12.75">
      <c r="A62" s="9">
        <v>52</v>
      </c>
      <c r="B62" s="26" t="s">
        <v>10</v>
      </c>
      <c r="C62" s="27" t="s">
        <v>305</v>
      </c>
      <c r="D62" s="59" t="s">
        <v>421</v>
      </c>
      <c r="E62" s="19" t="s">
        <v>15</v>
      </c>
      <c r="F62" s="88"/>
      <c r="X62" s="4">
        <v>12.67</v>
      </c>
      <c r="AA62" s="4">
        <v>20</v>
      </c>
      <c r="AJ62" s="4">
        <v>21.33</v>
      </c>
      <c r="AK62" s="118"/>
      <c r="AL62" s="118"/>
      <c r="AM62" s="118"/>
      <c r="AN62" s="118"/>
      <c r="AO62" s="118"/>
      <c r="AQ62" s="206"/>
      <c r="AR62" s="141"/>
      <c r="AS62" s="142">
        <f t="shared" si="0"/>
        <v>21.33</v>
      </c>
      <c r="AT62" s="7">
        <f t="shared" si="1"/>
        <v>20</v>
      </c>
      <c r="AU62" s="7">
        <f t="shared" si="2"/>
        <v>12.67</v>
      </c>
      <c r="AV62" s="8">
        <f t="shared" si="3"/>
        <v>18</v>
      </c>
      <c r="AW62" s="39">
        <f t="shared" si="4"/>
        <v>3</v>
      </c>
    </row>
    <row r="63" spans="1:49" s="1" customFormat="1" ht="12.75">
      <c r="A63" s="9"/>
      <c r="B63" s="26" t="s">
        <v>10</v>
      </c>
      <c r="C63" s="36" t="s">
        <v>515</v>
      </c>
      <c r="D63" s="67" t="s">
        <v>516</v>
      </c>
      <c r="E63" s="22" t="s">
        <v>350</v>
      </c>
      <c r="F63" s="90"/>
      <c r="J63" s="1">
        <v>14.67</v>
      </c>
      <c r="P63" s="119"/>
      <c r="Q63" s="119"/>
      <c r="R63" s="119"/>
      <c r="S63" s="119"/>
      <c r="T63" s="119"/>
      <c r="U63" s="119"/>
      <c r="X63" s="1">
        <v>38.4</v>
      </c>
      <c r="AK63" s="119"/>
      <c r="AL63" s="119"/>
      <c r="AM63" s="119"/>
      <c r="AN63" s="119"/>
      <c r="AO63" s="119"/>
      <c r="AQ63" s="202"/>
      <c r="AR63" s="74"/>
      <c r="AS63" s="142">
        <f t="shared" si="0"/>
        <v>38.4</v>
      </c>
      <c r="AT63" s="7">
        <f t="shared" si="1"/>
        <v>14.67</v>
      </c>
      <c r="AU63" s="7"/>
      <c r="AV63" s="8">
        <f t="shared" si="3"/>
        <v>17.69</v>
      </c>
      <c r="AW63" s="39">
        <f t="shared" si="4"/>
        <v>2</v>
      </c>
    </row>
    <row r="64" spans="1:49" s="1" customFormat="1" ht="12.75">
      <c r="A64" s="9"/>
      <c r="B64" s="26" t="s">
        <v>10</v>
      </c>
      <c r="C64" s="27" t="s">
        <v>381</v>
      </c>
      <c r="D64" s="59" t="s">
        <v>169</v>
      </c>
      <c r="E64" s="28" t="s">
        <v>10</v>
      </c>
      <c r="F64" s="89"/>
      <c r="P64" s="119"/>
      <c r="Q64" s="119">
        <v>51.11</v>
      </c>
      <c r="R64" s="119"/>
      <c r="S64" s="119"/>
      <c r="T64" s="119"/>
      <c r="U64" s="119"/>
      <c r="AK64" s="119"/>
      <c r="AL64" s="119"/>
      <c r="AM64" s="119"/>
      <c r="AN64" s="119"/>
      <c r="AO64" s="119"/>
      <c r="AQ64" s="202"/>
      <c r="AR64" s="74"/>
      <c r="AS64" s="142">
        <f t="shared" si="0"/>
        <v>51.11</v>
      </c>
      <c r="AT64" s="7"/>
      <c r="AU64" s="7"/>
      <c r="AV64" s="8">
        <f t="shared" si="3"/>
        <v>17.036666666666665</v>
      </c>
      <c r="AW64" s="39">
        <f t="shared" si="4"/>
        <v>1</v>
      </c>
    </row>
    <row r="65" spans="1:49" s="1" customFormat="1" ht="12.75">
      <c r="A65" s="9">
        <v>53</v>
      </c>
      <c r="B65" s="26" t="s">
        <v>10</v>
      </c>
      <c r="C65" s="27" t="s">
        <v>102</v>
      </c>
      <c r="D65" s="59" t="s">
        <v>169</v>
      </c>
      <c r="E65" s="19" t="s">
        <v>10</v>
      </c>
      <c r="F65" s="88"/>
      <c r="O65" s="1">
        <v>13.93</v>
      </c>
      <c r="P65" s="119"/>
      <c r="Q65" s="119"/>
      <c r="R65" s="119"/>
      <c r="S65" s="119"/>
      <c r="T65" s="119"/>
      <c r="U65" s="119"/>
      <c r="V65" s="1">
        <v>15.67</v>
      </c>
      <c r="AF65" s="1">
        <v>13.67</v>
      </c>
      <c r="AK65" s="119"/>
      <c r="AL65" s="119"/>
      <c r="AM65" s="119"/>
      <c r="AN65" s="119">
        <v>21.11</v>
      </c>
      <c r="AO65" s="119"/>
      <c r="AQ65" s="202"/>
      <c r="AR65" s="74"/>
      <c r="AS65" s="142">
        <f t="shared" si="0"/>
        <v>21.11</v>
      </c>
      <c r="AT65" s="7">
        <f t="shared" si="1"/>
        <v>15.67</v>
      </c>
      <c r="AU65" s="7">
        <f t="shared" si="2"/>
        <v>13.93</v>
      </c>
      <c r="AV65" s="8">
        <f t="shared" si="3"/>
        <v>16.903333333333332</v>
      </c>
      <c r="AW65" s="39">
        <f t="shared" si="4"/>
        <v>4</v>
      </c>
    </row>
    <row r="66" spans="1:49" s="21" customFormat="1" ht="12.75">
      <c r="A66" s="9">
        <v>54</v>
      </c>
      <c r="B66" s="26" t="s">
        <v>10</v>
      </c>
      <c r="C66" s="27" t="s">
        <v>68</v>
      </c>
      <c r="D66" s="59" t="s">
        <v>74</v>
      </c>
      <c r="E66" s="28" t="s">
        <v>10</v>
      </c>
      <c r="F66" s="88">
        <v>15.6</v>
      </c>
      <c r="P66" s="120"/>
      <c r="Q66" s="120"/>
      <c r="R66" s="120"/>
      <c r="S66" s="120"/>
      <c r="T66" s="120"/>
      <c r="U66" s="120"/>
      <c r="V66" s="21">
        <v>20.44</v>
      </c>
      <c r="AK66" s="120"/>
      <c r="AL66" s="120"/>
      <c r="AM66" s="120"/>
      <c r="AN66" s="120">
        <v>14.33</v>
      </c>
      <c r="AO66" s="120"/>
      <c r="AQ66" s="204"/>
      <c r="AR66" s="139"/>
      <c r="AS66" s="142">
        <f t="shared" si="0"/>
        <v>20.44</v>
      </c>
      <c r="AT66" s="7">
        <f t="shared" si="1"/>
        <v>15.6</v>
      </c>
      <c r="AU66" s="7">
        <f t="shared" si="2"/>
        <v>14.33</v>
      </c>
      <c r="AV66" s="8">
        <f t="shared" si="3"/>
        <v>16.79</v>
      </c>
      <c r="AW66" s="39">
        <f t="shared" si="4"/>
        <v>3</v>
      </c>
    </row>
    <row r="67" spans="1:49" s="1" customFormat="1" ht="12.75">
      <c r="A67" s="9">
        <v>55</v>
      </c>
      <c r="B67" s="26" t="s">
        <v>10</v>
      </c>
      <c r="C67" s="27" t="s">
        <v>491</v>
      </c>
      <c r="D67" s="59" t="s">
        <v>718</v>
      </c>
      <c r="E67" s="19" t="s">
        <v>10</v>
      </c>
      <c r="F67" s="88"/>
      <c r="P67" s="119"/>
      <c r="Q67" s="119"/>
      <c r="R67" s="119">
        <v>6.67</v>
      </c>
      <c r="S67" s="119"/>
      <c r="T67" s="119"/>
      <c r="U67" s="119"/>
      <c r="V67" s="1">
        <v>14</v>
      </c>
      <c r="AK67" s="119"/>
      <c r="AL67" s="119"/>
      <c r="AM67" s="119"/>
      <c r="AN67" s="119">
        <v>26.89</v>
      </c>
      <c r="AO67" s="119"/>
      <c r="AQ67" s="202"/>
      <c r="AR67" s="74"/>
      <c r="AS67" s="142">
        <f t="shared" si="0"/>
        <v>26.89</v>
      </c>
      <c r="AT67" s="7">
        <f t="shared" si="1"/>
        <v>14</v>
      </c>
      <c r="AU67" s="7">
        <f t="shared" si="2"/>
        <v>6.67</v>
      </c>
      <c r="AV67" s="8">
        <f t="shared" si="3"/>
        <v>15.853333333333333</v>
      </c>
      <c r="AW67" s="39">
        <f t="shared" si="4"/>
        <v>3</v>
      </c>
    </row>
    <row r="68" spans="1:49" s="1" customFormat="1" ht="12.75">
      <c r="A68" s="9">
        <v>56</v>
      </c>
      <c r="B68" s="26" t="s">
        <v>10</v>
      </c>
      <c r="C68" s="27" t="s">
        <v>99</v>
      </c>
      <c r="D68" s="59" t="s">
        <v>330</v>
      </c>
      <c r="E68" s="19" t="s">
        <v>15</v>
      </c>
      <c r="F68" s="88"/>
      <c r="P68" s="119"/>
      <c r="Q68" s="119"/>
      <c r="R68" s="119"/>
      <c r="S68" s="119"/>
      <c r="T68" s="119"/>
      <c r="U68" s="119"/>
      <c r="X68" s="1">
        <v>17</v>
      </c>
      <c r="AA68" s="1">
        <v>14.58</v>
      </c>
      <c r="AJ68" s="1">
        <v>15.87</v>
      </c>
      <c r="AK68" s="119"/>
      <c r="AL68" s="119"/>
      <c r="AM68" s="119"/>
      <c r="AN68" s="119"/>
      <c r="AO68" s="119"/>
      <c r="AQ68" s="202"/>
      <c r="AR68" s="74"/>
      <c r="AS68" s="142">
        <f t="shared" si="0"/>
        <v>17</v>
      </c>
      <c r="AT68" s="7">
        <f t="shared" si="1"/>
        <v>15.87</v>
      </c>
      <c r="AU68" s="7">
        <f t="shared" si="2"/>
        <v>14.58</v>
      </c>
      <c r="AV68" s="8">
        <f t="shared" si="3"/>
        <v>15.816666666666665</v>
      </c>
      <c r="AW68" s="39">
        <f t="shared" si="4"/>
        <v>3</v>
      </c>
    </row>
    <row r="69" spans="1:49" s="1" customFormat="1" ht="12.75">
      <c r="A69" s="9"/>
      <c r="B69" s="26" t="s">
        <v>10</v>
      </c>
      <c r="C69" s="27" t="s">
        <v>1005</v>
      </c>
      <c r="D69" s="59" t="s">
        <v>805</v>
      </c>
      <c r="E69" s="19" t="s">
        <v>10</v>
      </c>
      <c r="F69" s="88"/>
      <c r="I69" s="1">
        <v>45.6</v>
      </c>
      <c r="P69" s="119"/>
      <c r="Q69" s="119"/>
      <c r="R69" s="119"/>
      <c r="S69" s="119"/>
      <c r="T69" s="119"/>
      <c r="U69" s="119"/>
      <c r="AK69" s="119"/>
      <c r="AL69" s="119"/>
      <c r="AM69" s="119"/>
      <c r="AN69" s="119"/>
      <c r="AO69" s="119"/>
      <c r="AQ69" s="202"/>
      <c r="AR69" s="74"/>
      <c r="AS69" s="142">
        <f t="shared" si="0"/>
        <v>45.6</v>
      </c>
      <c r="AT69" s="7"/>
      <c r="AU69" s="7"/>
      <c r="AV69" s="8">
        <f t="shared" si="3"/>
        <v>15.200000000000001</v>
      </c>
      <c r="AW69" s="39">
        <f t="shared" si="4"/>
        <v>1</v>
      </c>
    </row>
    <row r="70" spans="1:49" s="1" customFormat="1" ht="12.75">
      <c r="A70" s="9"/>
      <c r="B70" s="26" t="s">
        <v>10</v>
      </c>
      <c r="C70" s="27" t="s">
        <v>254</v>
      </c>
      <c r="D70" s="59" t="s">
        <v>545</v>
      </c>
      <c r="E70" s="19" t="s">
        <v>38</v>
      </c>
      <c r="F70" s="88"/>
      <c r="P70" s="119"/>
      <c r="Q70" s="119"/>
      <c r="R70" s="119"/>
      <c r="S70" s="119"/>
      <c r="T70" s="119"/>
      <c r="U70" s="119"/>
      <c r="W70" s="1">
        <v>13</v>
      </c>
      <c r="AH70" s="1">
        <v>32.2</v>
      </c>
      <c r="AK70" s="119"/>
      <c r="AL70" s="119"/>
      <c r="AM70" s="119"/>
      <c r="AN70" s="119"/>
      <c r="AO70" s="119"/>
      <c r="AQ70" s="202"/>
      <c r="AR70" s="74"/>
      <c r="AS70" s="142">
        <f t="shared" si="0"/>
        <v>32.2</v>
      </c>
      <c r="AT70" s="7">
        <f t="shared" si="1"/>
        <v>13</v>
      </c>
      <c r="AU70" s="7"/>
      <c r="AV70" s="8">
        <f t="shared" si="3"/>
        <v>15.066666666666668</v>
      </c>
      <c r="AW70" s="39">
        <f t="shared" si="4"/>
        <v>2</v>
      </c>
    </row>
    <row r="71" spans="1:49" s="1" customFormat="1" ht="12.75">
      <c r="A71" s="9">
        <v>57</v>
      </c>
      <c r="B71" s="26" t="s">
        <v>10</v>
      </c>
      <c r="C71" s="27" t="s">
        <v>453</v>
      </c>
      <c r="D71" s="59" t="s">
        <v>454</v>
      </c>
      <c r="E71" s="19" t="s">
        <v>22</v>
      </c>
      <c r="F71" s="88"/>
      <c r="J71" s="1">
        <v>1.07</v>
      </c>
      <c r="L71" s="1">
        <v>7.47</v>
      </c>
      <c r="P71" s="119"/>
      <c r="Q71" s="119">
        <v>13.67</v>
      </c>
      <c r="R71" s="119"/>
      <c r="S71" s="119"/>
      <c r="T71" s="119"/>
      <c r="U71" s="119"/>
      <c r="AK71" s="119">
        <v>11.33</v>
      </c>
      <c r="AL71" s="119"/>
      <c r="AM71" s="119">
        <v>19.42</v>
      </c>
      <c r="AN71" s="119"/>
      <c r="AO71" s="119"/>
      <c r="AQ71" s="202"/>
      <c r="AR71" s="74"/>
      <c r="AS71" s="142">
        <f t="shared" si="0"/>
        <v>19.42</v>
      </c>
      <c r="AT71" s="7">
        <f t="shared" si="1"/>
        <v>13.67</v>
      </c>
      <c r="AU71" s="7">
        <f t="shared" si="2"/>
        <v>11.33</v>
      </c>
      <c r="AV71" s="8">
        <f t="shared" si="3"/>
        <v>14.806666666666667</v>
      </c>
      <c r="AW71" s="39">
        <f t="shared" si="4"/>
        <v>5</v>
      </c>
    </row>
    <row r="72" spans="1:49" s="21" customFormat="1" ht="12.75">
      <c r="A72" s="9"/>
      <c r="B72" s="26" t="s">
        <v>10</v>
      </c>
      <c r="C72" s="27" t="s">
        <v>307</v>
      </c>
      <c r="D72" s="59" t="s">
        <v>308</v>
      </c>
      <c r="E72" s="19" t="s">
        <v>15</v>
      </c>
      <c r="F72" s="88"/>
      <c r="P72" s="120"/>
      <c r="Q72" s="120"/>
      <c r="R72" s="120"/>
      <c r="S72" s="120"/>
      <c r="T72" s="120"/>
      <c r="U72" s="120"/>
      <c r="X72" s="21">
        <v>19.84</v>
      </c>
      <c r="AJ72" s="21">
        <v>24</v>
      </c>
      <c r="AK72" s="120"/>
      <c r="AL72" s="120"/>
      <c r="AM72" s="120"/>
      <c r="AN72" s="120"/>
      <c r="AO72" s="120"/>
      <c r="AQ72" s="204"/>
      <c r="AR72" s="139"/>
      <c r="AS72" s="142">
        <f t="shared" si="0"/>
        <v>24</v>
      </c>
      <c r="AT72" s="7">
        <f t="shared" si="1"/>
        <v>19.84</v>
      </c>
      <c r="AU72" s="7"/>
      <c r="AV72" s="8">
        <f t="shared" si="3"/>
        <v>14.613333333333335</v>
      </c>
      <c r="AW72" s="39">
        <f t="shared" si="4"/>
        <v>2</v>
      </c>
    </row>
    <row r="73" spans="1:49" s="1" customFormat="1" ht="12.75">
      <c r="A73" s="9">
        <v>58</v>
      </c>
      <c r="B73" s="26" t="s">
        <v>10</v>
      </c>
      <c r="C73" s="27" t="s">
        <v>28</v>
      </c>
      <c r="D73" s="59" t="s">
        <v>107</v>
      </c>
      <c r="E73" s="19" t="s">
        <v>10</v>
      </c>
      <c r="F73" s="88"/>
      <c r="I73" s="1">
        <v>20.27</v>
      </c>
      <c r="P73" s="119">
        <v>0.11</v>
      </c>
      <c r="Q73" s="119"/>
      <c r="R73" s="119"/>
      <c r="S73" s="119"/>
      <c r="T73" s="119"/>
      <c r="U73" s="119"/>
      <c r="Z73" s="1">
        <v>8.53</v>
      </c>
      <c r="AC73" s="1">
        <v>14.73</v>
      </c>
      <c r="AK73" s="119"/>
      <c r="AL73" s="119"/>
      <c r="AM73" s="119"/>
      <c r="AN73" s="119"/>
      <c r="AO73" s="119"/>
      <c r="AQ73" s="202"/>
      <c r="AR73" s="74"/>
      <c r="AS73" s="142">
        <f t="shared" si="0"/>
        <v>20.27</v>
      </c>
      <c r="AT73" s="7">
        <f t="shared" si="1"/>
        <v>14.73</v>
      </c>
      <c r="AU73" s="7">
        <f t="shared" si="2"/>
        <v>8.53</v>
      </c>
      <c r="AV73" s="8">
        <f t="shared" si="3"/>
        <v>14.51</v>
      </c>
      <c r="AW73" s="39">
        <f t="shared" si="4"/>
        <v>4</v>
      </c>
    </row>
    <row r="74" spans="1:49" s="1" customFormat="1" ht="12.75">
      <c r="A74" s="9"/>
      <c r="B74" s="26" t="s">
        <v>10</v>
      </c>
      <c r="C74" s="27" t="s">
        <v>796</v>
      </c>
      <c r="D74" s="59" t="s">
        <v>797</v>
      </c>
      <c r="E74" s="19" t="s">
        <v>10</v>
      </c>
      <c r="F74" s="88"/>
      <c r="H74" s="1">
        <v>43.2</v>
      </c>
      <c r="P74" s="119"/>
      <c r="Q74" s="119"/>
      <c r="R74" s="119"/>
      <c r="S74" s="119"/>
      <c r="T74" s="119"/>
      <c r="U74" s="119"/>
      <c r="AK74" s="119"/>
      <c r="AL74" s="119"/>
      <c r="AM74" s="119"/>
      <c r="AN74" s="119"/>
      <c r="AO74" s="119"/>
      <c r="AQ74" s="202"/>
      <c r="AR74" s="74"/>
      <c r="AS74" s="142">
        <f t="shared" si="0"/>
        <v>43.2</v>
      </c>
      <c r="AT74" s="7"/>
      <c r="AU74" s="7"/>
      <c r="AV74" s="8">
        <f t="shared" si="3"/>
        <v>14.4</v>
      </c>
      <c r="AW74" s="39">
        <f t="shared" si="4"/>
        <v>1</v>
      </c>
    </row>
    <row r="75" spans="1:49" s="1" customFormat="1" ht="12.75">
      <c r="A75" s="9">
        <v>59</v>
      </c>
      <c r="B75" s="26" t="s">
        <v>10</v>
      </c>
      <c r="C75" s="27" t="s">
        <v>276</v>
      </c>
      <c r="D75" s="59" t="s">
        <v>277</v>
      </c>
      <c r="E75" s="19" t="s">
        <v>10</v>
      </c>
      <c r="F75" s="88"/>
      <c r="I75" s="1">
        <v>12</v>
      </c>
      <c r="O75" s="1">
        <v>16.71</v>
      </c>
      <c r="P75" s="119">
        <v>5.87</v>
      </c>
      <c r="Q75" s="119"/>
      <c r="R75" s="119"/>
      <c r="S75" s="119"/>
      <c r="T75" s="119"/>
      <c r="U75" s="119"/>
      <c r="AC75" s="1">
        <v>12.42</v>
      </c>
      <c r="AK75" s="119"/>
      <c r="AL75" s="119"/>
      <c r="AM75" s="119"/>
      <c r="AN75" s="119"/>
      <c r="AO75" s="119"/>
      <c r="AQ75" s="202"/>
      <c r="AR75" s="74"/>
      <c r="AS75" s="142">
        <f t="shared" si="0"/>
        <v>16.71</v>
      </c>
      <c r="AT75" s="7">
        <f t="shared" si="1"/>
        <v>12.42</v>
      </c>
      <c r="AU75" s="7">
        <f t="shared" si="2"/>
        <v>12</v>
      </c>
      <c r="AV75" s="8">
        <f t="shared" si="3"/>
        <v>13.71</v>
      </c>
      <c r="AW75" s="39">
        <f t="shared" si="4"/>
        <v>4</v>
      </c>
    </row>
    <row r="76" spans="1:49" s="1" customFormat="1" ht="12.75">
      <c r="A76" s="9">
        <v>60</v>
      </c>
      <c r="B76" s="41" t="s">
        <v>10</v>
      </c>
      <c r="C76" s="37" t="s">
        <v>789</v>
      </c>
      <c r="D76" s="67" t="s">
        <v>186</v>
      </c>
      <c r="E76" s="22" t="s">
        <v>10</v>
      </c>
      <c r="F76" s="90"/>
      <c r="H76" s="1">
        <v>6.11</v>
      </c>
      <c r="P76" s="119"/>
      <c r="Q76" s="119"/>
      <c r="R76" s="119"/>
      <c r="S76" s="119"/>
      <c r="T76" s="119"/>
      <c r="U76" s="119"/>
      <c r="AB76" s="1">
        <v>18.4</v>
      </c>
      <c r="AK76" s="119"/>
      <c r="AL76" s="119">
        <v>13.87</v>
      </c>
      <c r="AM76" s="119"/>
      <c r="AN76" s="119"/>
      <c r="AO76" s="119"/>
      <c r="AQ76" s="202">
        <v>7.58</v>
      </c>
      <c r="AR76" s="74"/>
      <c r="AS76" s="142">
        <f t="shared" si="0"/>
        <v>18.4</v>
      </c>
      <c r="AT76" s="7">
        <f t="shared" si="1"/>
        <v>13.87</v>
      </c>
      <c r="AU76" s="7">
        <f t="shared" si="2"/>
        <v>7.58</v>
      </c>
      <c r="AV76" s="8">
        <f t="shared" si="3"/>
        <v>13.283333333333331</v>
      </c>
      <c r="AW76" s="39">
        <f t="shared" si="4"/>
        <v>4</v>
      </c>
    </row>
    <row r="77" spans="1:49" s="1" customFormat="1" ht="12.75">
      <c r="A77" s="9">
        <v>61</v>
      </c>
      <c r="B77" s="26" t="s">
        <v>10</v>
      </c>
      <c r="C77" s="27" t="s">
        <v>39</v>
      </c>
      <c r="D77" s="59" t="s">
        <v>377</v>
      </c>
      <c r="E77" s="19" t="s">
        <v>10</v>
      </c>
      <c r="F77" s="88"/>
      <c r="P77" s="119"/>
      <c r="Q77" s="119"/>
      <c r="R77" s="119"/>
      <c r="S77" s="119">
        <v>9.33</v>
      </c>
      <c r="T77" s="119">
        <v>18.13</v>
      </c>
      <c r="U77" s="119">
        <v>11.67</v>
      </c>
      <c r="AK77" s="119"/>
      <c r="AL77" s="119"/>
      <c r="AM77" s="119"/>
      <c r="AN77" s="119"/>
      <c r="AO77" s="119"/>
      <c r="AQ77" s="202"/>
      <c r="AR77" s="74"/>
      <c r="AS77" s="142">
        <f t="shared" si="0"/>
        <v>18.13</v>
      </c>
      <c r="AT77" s="7">
        <f t="shared" si="1"/>
        <v>11.67</v>
      </c>
      <c r="AU77" s="7">
        <f t="shared" si="2"/>
        <v>9.33</v>
      </c>
      <c r="AV77" s="8">
        <f t="shared" si="3"/>
        <v>13.043333333333331</v>
      </c>
      <c r="AW77" s="39">
        <f t="shared" si="4"/>
        <v>3</v>
      </c>
    </row>
    <row r="78" spans="1:49" s="1" customFormat="1" ht="12.75">
      <c r="A78" s="42"/>
      <c r="B78" s="26" t="s">
        <v>10</v>
      </c>
      <c r="C78" s="27" t="s">
        <v>348</v>
      </c>
      <c r="D78" s="59" t="s">
        <v>349</v>
      </c>
      <c r="E78" s="19" t="s">
        <v>10</v>
      </c>
      <c r="F78" s="88"/>
      <c r="P78" s="119"/>
      <c r="Q78" s="119"/>
      <c r="R78" s="119"/>
      <c r="S78" s="119"/>
      <c r="T78" s="119"/>
      <c r="U78" s="119"/>
      <c r="AK78" s="119"/>
      <c r="AL78" s="119"/>
      <c r="AM78" s="119"/>
      <c r="AN78" s="119"/>
      <c r="AO78" s="119"/>
      <c r="AQ78" s="202">
        <v>38.89</v>
      </c>
      <c r="AR78" s="74"/>
      <c r="AS78" s="142">
        <f t="shared" si="0"/>
        <v>38.89</v>
      </c>
      <c r="AT78" s="7"/>
      <c r="AU78" s="7"/>
      <c r="AV78" s="8">
        <f t="shared" si="3"/>
        <v>12.963333333333333</v>
      </c>
      <c r="AW78" s="39">
        <f t="shared" si="4"/>
        <v>1</v>
      </c>
    </row>
    <row r="79" spans="1:49" ht="12.75">
      <c r="A79" s="9"/>
      <c r="B79" s="26" t="s">
        <v>10</v>
      </c>
      <c r="C79" s="27" t="s">
        <v>961</v>
      </c>
      <c r="D79" s="59" t="s">
        <v>962</v>
      </c>
      <c r="E79" s="19" t="s">
        <v>10</v>
      </c>
      <c r="F79" s="88"/>
      <c r="V79" s="4">
        <v>37.31</v>
      </c>
      <c r="AK79" s="118"/>
      <c r="AL79" s="118"/>
      <c r="AM79" s="118"/>
      <c r="AN79" s="118"/>
      <c r="AO79" s="118"/>
      <c r="AQ79" s="206"/>
      <c r="AR79" s="141"/>
      <c r="AS79" s="142">
        <f t="shared" si="0"/>
        <v>37.31</v>
      </c>
      <c r="AT79" s="7"/>
      <c r="AU79" s="7"/>
      <c r="AV79" s="8">
        <f t="shared" si="3"/>
        <v>12.436666666666667</v>
      </c>
      <c r="AW79" s="39">
        <f t="shared" si="4"/>
        <v>1</v>
      </c>
    </row>
    <row r="80" spans="1:49" s="1" customFormat="1" ht="12.75">
      <c r="A80" s="9"/>
      <c r="B80" s="26" t="s">
        <v>10</v>
      </c>
      <c r="C80" s="27" t="s">
        <v>311</v>
      </c>
      <c r="D80" s="59" t="s">
        <v>285</v>
      </c>
      <c r="E80" s="19" t="s">
        <v>15</v>
      </c>
      <c r="F80" s="88"/>
      <c r="J80" s="1">
        <v>13.98</v>
      </c>
      <c r="P80" s="119"/>
      <c r="Q80" s="119"/>
      <c r="R80" s="119"/>
      <c r="S80" s="119"/>
      <c r="T80" s="119"/>
      <c r="U80" s="119"/>
      <c r="X80" s="1">
        <v>23.11</v>
      </c>
      <c r="AK80" s="119"/>
      <c r="AL80" s="119"/>
      <c r="AM80" s="119"/>
      <c r="AN80" s="119"/>
      <c r="AO80" s="119"/>
      <c r="AQ80" s="202"/>
      <c r="AR80" s="74"/>
      <c r="AS80" s="142">
        <f t="shared" si="0"/>
        <v>23.11</v>
      </c>
      <c r="AT80" s="7">
        <f t="shared" si="1"/>
        <v>13.98</v>
      </c>
      <c r="AU80" s="7"/>
      <c r="AV80" s="8">
        <f t="shared" si="3"/>
        <v>12.363333333333335</v>
      </c>
      <c r="AW80" s="39">
        <f t="shared" si="4"/>
        <v>2</v>
      </c>
    </row>
    <row r="81" spans="1:49" s="1" customFormat="1" ht="12.75">
      <c r="A81" s="9">
        <v>62</v>
      </c>
      <c r="B81" s="26" t="s">
        <v>10</v>
      </c>
      <c r="C81" s="27" t="s">
        <v>1072</v>
      </c>
      <c r="D81" s="72" t="s">
        <v>169</v>
      </c>
      <c r="E81" s="19" t="s">
        <v>10</v>
      </c>
      <c r="F81" s="88"/>
      <c r="P81" s="119"/>
      <c r="Q81" s="119"/>
      <c r="R81" s="119"/>
      <c r="S81" s="119"/>
      <c r="T81" s="119"/>
      <c r="U81" s="119"/>
      <c r="AE81" s="1">
        <v>7.58</v>
      </c>
      <c r="AH81" s="1">
        <v>12</v>
      </c>
      <c r="AK81" s="119"/>
      <c r="AL81" s="119"/>
      <c r="AM81" s="119"/>
      <c r="AN81" s="119">
        <v>9.64</v>
      </c>
      <c r="AO81" s="119"/>
      <c r="AQ81" s="202">
        <v>15.29</v>
      </c>
      <c r="AR81" s="74"/>
      <c r="AS81" s="142">
        <f t="shared" si="0"/>
        <v>15.29</v>
      </c>
      <c r="AT81" s="7">
        <f t="shared" si="1"/>
        <v>12</v>
      </c>
      <c r="AU81" s="7">
        <f t="shared" si="2"/>
        <v>9.64</v>
      </c>
      <c r="AV81" s="8">
        <f t="shared" si="3"/>
        <v>12.31</v>
      </c>
      <c r="AW81" s="39">
        <f t="shared" si="4"/>
        <v>4</v>
      </c>
    </row>
    <row r="82" spans="1:49" s="21" customFormat="1" ht="12.75">
      <c r="A82" s="9"/>
      <c r="B82" s="26" t="s">
        <v>10</v>
      </c>
      <c r="C82" s="27" t="s">
        <v>439</v>
      </c>
      <c r="D82" s="59" t="s">
        <v>74</v>
      </c>
      <c r="E82" s="19" t="s">
        <v>10</v>
      </c>
      <c r="F82" s="88"/>
      <c r="P82" s="120"/>
      <c r="Q82" s="120"/>
      <c r="R82" s="120"/>
      <c r="S82" s="120"/>
      <c r="T82" s="120"/>
      <c r="U82" s="120"/>
      <c r="AK82" s="120"/>
      <c r="AL82" s="120"/>
      <c r="AM82" s="120"/>
      <c r="AN82" s="120">
        <v>36.27</v>
      </c>
      <c r="AO82" s="120"/>
      <c r="AQ82" s="204"/>
      <c r="AR82" s="139"/>
      <c r="AS82" s="142">
        <f t="shared" si="0"/>
        <v>36.27</v>
      </c>
      <c r="AT82" s="7"/>
      <c r="AU82" s="7"/>
      <c r="AV82" s="8">
        <f t="shared" si="3"/>
        <v>12.090000000000002</v>
      </c>
      <c r="AW82" s="39">
        <f t="shared" si="4"/>
        <v>1</v>
      </c>
    </row>
    <row r="83" spans="1:49" s="1" customFormat="1" ht="12.75">
      <c r="A83" s="9"/>
      <c r="B83" s="26" t="s">
        <v>10</v>
      </c>
      <c r="C83" s="27" t="s">
        <v>156</v>
      </c>
      <c r="D83" s="59" t="s">
        <v>561</v>
      </c>
      <c r="E83" s="19" t="s">
        <v>25</v>
      </c>
      <c r="F83" s="88"/>
      <c r="P83" s="119"/>
      <c r="Q83" s="119"/>
      <c r="R83" s="119"/>
      <c r="S83" s="119"/>
      <c r="T83" s="119"/>
      <c r="U83" s="119"/>
      <c r="AA83" s="1">
        <v>17.6</v>
      </c>
      <c r="AJ83" s="1">
        <v>17.6</v>
      </c>
      <c r="AK83" s="119"/>
      <c r="AL83" s="119"/>
      <c r="AM83" s="119"/>
      <c r="AN83" s="119"/>
      <c r="AO83" s="119"/>
      <c r="AQ83" s="202"/>
      <c r="AR83" s="74"/>
      <c r="AS83" s="142">
        <f t="shared" si="0"/>
        <v>17.6</v>
      </c>
      <c r="AT83" s="7">
        <f t="shared" si="1"/>
        <v>17.6</v>
      </c>
      <c r="AU83" s="7"/>
      <c r="AV83" s="8">
        <f t="shared" si="3"/>
        <v>11.733333333333334</v>
      </c>
      <c r="AW83" s="39">
        <f t="shared" si="4"/>
        <v>2</v>
      </c>
    </row>
    <row r="84" spans="1:49" s="1" customFormat="1" ht="12.75">
      <c r="A84" s="9">
        <v>63</v>
      </c>
      <c r="B84" s="26" t="s">
        <v>10</v>
      </c>
      <c r="C84" s="27" t="s">
        <v>276</v>
      </c>
      <c r="D84" s="59" t="s">
        <v>106</v>
      </c>
      <c r="E84" s="19" t="s">
        <v>10</v>
      </c>
      <c r="F84" s="88"/>
      <c r="H84" s="1">
        <v>21.11</v>
      </c>
      <c r="I84" s="1">
        <v>8</v>
      </c>
      <c r="P84" s="119"/>
      <c r="Q84" s="119"/>
      <c r="R84" s="119"/>
      <c r="S84" s="119"/>
      <c r="T84" s="119"/>
      <c r="U84" s="119"/>
      <c r="Z84" s="1">
        <v>5.8</v>
      </c>
      <c r="AC84" s="1">
        <v>5.13</v>
      </c>
      <c r="AK84" s="119"/>
      <c r="AL84" s="119"/>
      <c r="AM84" s="119"/>
      <c r="AN84" s="119"/>
      <c r="AO84" s="119"/>
      <c r="AQ84" s="202"/>
      <c r="AR84" s="74"/>
      <c r="AS84" s="142">
        <f t="shared" si="0"/>
        <v>21.11</v>
      </c>
      <c r="AT84" s="7">
        <f t="shared" si="1"/>
        <v>8</v>
      </c>
      <c r="AU84" s="7">
        <f t="shared" si="2"/>
        <v>5.8</v>
      </c>
      <c r="AV84" s="8">
        <f t="shared" si="3"/>
        <v>11.636666666666665</v>
      </c>
      <c r="AW84" s="39">
        <f t="shared" si="4"/>
        <v>4</v>
      </c>
    </row>
    <row r="85" spans="1:49" s="1" customFormat="1" ht="12.75">
      <c r="A85" s="9">
        <v>64</v>
      </c>
      <c r="B85" s="26" t="s">
        <v>10</v>
      </c>
      <c r="C85" s="27" t="s">
        <v>197</v>
      </c>
      <c r="D85" s="59" t="s">
        <v>323</v>
      </c>
      <c r="E85" s="19" t="s">
        <v>10</v>
      </c>
      <c r="F85" s="88"/>
      <c r="P85" s="119">
        <v>0.6</v>
      </c>
      <c r="Q85" s="119"/>
      <c r="R85" s="119">
        <v>2.49</v>
      </c>
      <c r="S85" s="119">
        <v>7.2</v>
      </c>
      <c r="T85" s="119">
        <v>1.56</v>
      </c>
      <c r="U85" s="119">
        <v>10.27</v>
      </c>
      <c r="AE85" s="1">
        <v>4.4</v>
      </c>
      <c r="AH85" s="1">
        <v>7.73</v>
      </c>
      <c r="AK85" s="119"/>
      <c r="AL85" s="119">
        <v>10.27</v>
      </c>
      <c r="AM85" s="119"/>
      <c r="AN85" s="119">
        <v>6.67</v>
      </c>
      <c r="AO85" s="119"/>
      <c r="AP85" s="1">
        <v>13.87</v>
      </c>
      <c r="AQ85" s="202"/>
      <c r="AR85" s="74"/>
      <c r="AS85" s="142">
        <f t="shared" si="0"/>
        <v>13.87</v>
      </c>
      <c r="AT85" s="7">
        <f t="shared" si="1"/>
        <v>10.27</v>
      </c>
      <c r="AU85" s="7">
        <f t="shared" si="2"/>
        <v>10.27</v>
      </c>
      <c r="AV85" s="8">
        <f t="shared" si="3"/>
        <v>11.469999999999999</v>
      </c>
      <c r="AW85" s="39">
        <f t="shared" si="4"/>
        <v>10</v>
      </c>
    </row>
    <row r="86" spans="1:49" s="1" customFormat="1" ht="12.75">
      <c r="A86" s="9"/>
      <c r="B86" s="26" t="s">
        <v>10</v>
      </c>
      <c r="C86" s="27" t="s">
        <v>573</v>
      </c>
      <c r="D86" s="59" t="s">
        <v>612</v>
      </c>
      <c r="E86" s="19" t="s">
        <v>38</v>
      </c>
      <c r="F86" s="88"/>
      <c r="M86" s="1">
        <v>17.38</v>
      </c>
      <c r="P86" s="119"/>
      <c r="Q86" s="119"/>
      <c r="R86" s="119"/>
      <c r="S86" s="119"/>
      <c r="T86" s="119"/>
      <c r="U86" s="119"/>
      <c r="AK86" s="119"/>
      <c r="AL86" s="119"/>
      <c r="AM86" s="119"/>
      <c r="AN86" s="119"/>
      <c r="AO86" s="119">
        <v>16.8</v>
      </c>
      <c r="AQ86" s="202"/>
      <c r="AR86" s="74"/>
      <c r="AS86" s="142">
        <f t="shared" si="0"/>
        <v>17.38</v>
      </c>
      <c r="AT86" s="7">
        <f t="shared" si="1"/>
        <v>16.8</v>
      </c>
      <c r="AU86" s="7"/>
      <c r="AV86" s="8">
        <f t="shared" si="3"/>
        <v>11.393333333333333</v>
      </c>
      <c r="AW86" s="39">
        <f t="shared" si="4"/>
        <v>2</v>
      </c>
    </row>
    <row r="87" spans="1:49" s="45" customFormat="1" ht="12.75">
      <c r="A87" s="49"/>
      <c r="B87" s="6" t="s">
        <v>10</v>
      </c>
      <c r="C87" s="63" t="s">
        <v>1075</v>
      </c>
      <c r="D87" s="73" t="s">
        <v>490</v>
      </c>
      <c r="E87" s="25"/>
      <c r="F87" s="87"/>
      <c r="P87" s="117"/>
      <c r="Q87" s="117"/>
      <c r="R87" s="117"/>
      <c r="S87" s="117"/>
      <c r="T87" s="117"/>
      <c r="U87" s="117"/>
      <c r="AI87" s="45">
        <v>34.13</v>
      </c>
      <c r="AK87" s="117"/>
      <c r="AL87" s="117"/>
      <c r="AM87" s="117"/>
      <c r="AN87" s="117"/>
      <c r="AO87" s="117"/>
      <c r="AQ87" s="201"/>
      <c r="AR87" s="138"/>
      <c r="AS87" s="142">
        <f t="shared" si="0"/>
        <v>34.13</v>
      </c>
      <c r="AT87" s="7"/>
      <c r="AU87" s="7"/>
      <c r="AV87" s="8">
        <f t="shared" si="3"/>
        <v>11.376666666666667</v>
      </c>
      <c r="AW87" s="39">
        <f t="shared" si="4"/>
        <v>1</v>
      </c>
    </row>
    <row r="88" spans="1:49" s="1" customFormat="1" ht="12.75">
      <c r="A88" s="9">
        <v>65</v>
      </c>
      <c r="B88" s="26" t="s">
        <v>10</v>
      </c>
      <c r="C88" s="27" t="s">
        <v>128</v>
      </c>
      <c r="D88" s="59" t="s">
        <v>173</v>
      </c>
      <c r="E88" s="19" t="s">
        <v>10</v>
      </c>
      <c r="F88" s="88"/>
      <c r="P88" s="119"/>
      <c r="Q88" s="119"/>
      <c r="R88" s="119"/>
      <c r="S88" s="119">
        <v>5.78</v>
      </c>
      <c r="T88" s="119">
        <v>12.47</v>
      </c>
      <c r="U88" s="119">
        <v>11.51</v>
      </c>
      <c r="AC88" s="1">
        <v>9.64</v>
      </c>
      <c r="AG88" s="1">
        <v>8.27</v>
      </c>
      <c r="AK88" s="119"/>
      <c r="AL88" s="119"/>
      <c r="AM88" s="119"/>
      <c r="AN88" s="119"/>
      <c r="AO88" s="119"/>
      <c r="AQ88" s="202"/>
      <c r="AR88" s="74"/>
      <c r="AS88" s="142">
        <f t="shared" si="0"/>
        <v>12.47</v>
      </c>
      <c r="AT88" s="7">
        <f t="shared" si="1"/>
        <v>11.51</v>
      </c>
      <c r="AU88" s="7">
        <f t="shared" si="2"/>
        <v>9.64</v>
      </c>
      <c r="AV88" s="8">
        <f t="shared" si="3"/>
        <v>11.206666666666669</v>
      </c>
      <c r="AW88" s="39">
        <f t="shared" si="4"/>
        <v>5</v>
      </c>
    </row>
    <row r="89" spans="1:49" s="1" customFormat="1" ht="12.75">
      <c r="A89" s="9">
        <v>65</v>
      </c>
      <c r="B89" s="26" t="s">
        <v>10</v>
      </c>
      <c r="C89" s="27" t="s">
        <v>926</v>
      </c>
      <c r="D89" s="59" t="s">
        <v>927</v>
      </c>
      <c r="E89" s="19" t="s">
        <v>10</v>
      </c>
      <c r="F89" s="88"/>
      <c r="P89" s="119"/>
      <c r="Q89" s="119">
        <v>7.22</v>
      </c>
      <c r="R89" s="119"/>
      <c r="S89" s="119"/>
      <c r="T89" s="119"/>
      <c r="U89" s="119"/>
      <c r="AG89" s="1">
        <v>13.07</v>
      </c>
      <c r="AK89" s="119"/>
      <c r="AL89" s="119"/>
      <c r="AM89" s="119"/>
      <c r="AN89" s="119"/>
      <c r="AO89" s="119"/>
      <c r="AQ89" s="202"/>
      <c r="AR89" s="74">
        <v>13.33</v>
      </c>
      <c r="AS89" s="142">
        <f t="shared" si="0"/>
        <v>13.33</v>
      </c>
      <c r="AT89" s="7">
        <f t="shared" si="1"/>
        <v>13.07</v>
      </c>
      <c r="AU89" s="7">
        <f t="shared" si="2"/>
        <v>7.22</v>
      </c>
      <c r="AV89" s="8">
        <f t="shared" si="3"/>
        <v>11.206666666666665</v>
      </c>
      <c r="AW89" s="39">
        <f t="shared" si="4"/>
        <v>3</v>
      </c>
    </row>
    <row r="90" spans="1:49" s="1" customFormat="1" ht="12.75">
      <c r="A90" s="9"/>
      <c r="B90" s="26" t="s">
        <v>10</v>
      </c>
      <c r="C90" s="27" t="s">
        <v>354</v>
      </c>
      <c r="D90" s="59" t="s">
        <v>355</v>
      </c>
      <c r="E90" s="19" t="s">
        <v>15</v>
      </c>
      <c r="F90" s="88"/>
      <c r="J90" s="1">
        <v>30.8</v>
      </c>
      <c r="P90" s="119"/>
      <c r="Q90" s="119"/>
      <c r="R90" s="119"/>
      <c r="S90" s="119"/>
      <c r="T90" s="119"/>
      <c r="U90" s="119"/>
      <c r="AK90" s="119"/>
      <c r="AL90" s="119"/>
      <c r="AM90" s="119"/>
      <c r="AN90" s="119"/>
      <c r="AO90" s="119"/>
      <c r="AQ90" s="202"/>
      <c r="AR90" s="74"/>
      <c r="AS90" s="142">
        <f t="shared" si="0"/>
        <v>30.8</v>
      </c>
      <c r="AT90" s="7"/>
      <c r="AU90" s="7"/>
      <c r="AV90" s="8">
        <f t="shared" si="3"/>
        <v>10.266666666666667</v>
      </c>
      <c r="AW90" s="39">
        <f t="shared" si="4"/>
        <v>1</v>
      </c>
    </row>
    <row r="91" spans="1:49" s="1" customFormat="1" ht="12.75">
      <c r="A91" s="9">
        <v>67</v>
      </c>
      <c r="B91" s="26" t="s">
        <v>10</v>
      </c>
      <c r="C91" s="27" t="s">
        <v>686</v>
      </c>
      <c r="D91" s="59" t="s">
        <v>949</v>
      </c>
      <c r="E91" s="19" t="s">
        <v>10</v>
      </c>
      <c r="F91" s="88"/>
      <c r="P91" s="119"/>
      <c r="Q91" s="119"/>
      <c r="R91" s="119"/>
      <c r="S91" s="119">
        <v>0.89</v>
      </c>
      <c r="T91" s="119">
        <v>5.87</v>
      </c>
      <c r="U91" s="119">
        <v>2.84</v>
      </c>
      <c r="AG91" s="1">
        <v>13.51</v>
      </c>
      <c r="AI91" s="1">
        <v>1.2</v>
      </c>
      <c r="AK91" s="119"/>
      <c r="AL91" s="119"/>
      <c r="AM91" s="119">
        <v>5.33</v>
      </c>
      <c r="AN91" s="119">
        <v>11</v>
      </c>
      <c r="AO91" s="119"/>
      <c r="AQ91" s="202"/>
      <c r="AR91" s="74"/>
      <c r="AS91" s="142">
        <f t="shared" si="0"/>
        <v>13.51</v>
      </c>
      <c r="AT91" s="7">
        <f t="shared" si="1"/>
        <v>11</v>
      </c>
      <c r="AU91" s="7">
        <f t="shared" si="2"/>
        <v>5.87</v>
      </c>
      <c r="AV91" s="8">
        <f t="shared" si="3"/>
        <v>10.126666666666667</v>
      </c>
      <c r="AW91" s="39">
        <f t="shared" si="4"/>
        <v>7</v>
      </c>
    </row>
    <row r="92" spans="1:49" s="1" customFormat="1" ht="12.75">
      <c r="A92" s="9"/>
      <c r="B92" s="26" t="s">
        <v>10</v>
      </c>
      <c r="C92" s="27" t="s">
        <v>410</v>
      </c>
      <c r="D92" s="59" t="s">
        <v>253</v>
      </c>
      <c r="E92" s="19" t="s">
        <v>38</v>
      </c>
      <c r="F92" s="88"/>
      <c r="M92" s="1">
        <v>7.47</v>
      </c>
      <c r="P92" s="119"/>
      <c r="Q92" s="119"/>
      <c r="R92" s="119"/>
      <c r="S92" s="119"/>
      <c r="T92" s="119"/>
      <c r="U92" s="119"/>
      <c r="AK92" s="119"/>
      <c r="AL92" s="119"/>
      <c r="AM92" s="119"/>
      <c r="AN92" s="119"/>
      <c r="AO92" s="119">
        <v>22.8</v>
      </c>
      <c r="AQ92" s="202"/>
      <c r="AR92" s="74"/>
      <c r="AS92" s="142">
        <f t="shared" si="0"/>
        <v>22.8</v>
      </c>
      <c r="AT92" s="7">
        <f t="shared" si="1"/>
        <v>7.47</v>
      </c>
      <c r="AU92" s="7"/>
      <c r="AV92" s="8">
        <f t="shared" si="3"/>
        <v>10.09</v>
      </c>
      <c r="AW92" s="39">
        <f t="shared" si="4"/>
        <v>2</v>
      </c>
    </row>
    <row r="93" spans="1:49" s="1" customFormat="1" ht="12.75">
      <c r="A93" s="9">
        <v>68</v>
      </c>
      <c r="B93" s="26" t="s">
        <v>10</v>
      </c>
      <c r="C93" s="27" t="s">
        <v>652</v>
      </c>
      <c r="D93" s="59" t="s">
        <v>715</v>
      </c>
      <c r="E93" s="28" t="s">
        <v>10</v>
      </c>
      <c r="F93" s="90"/>
      <c r="P93" s="119"/>
      <c r="Q93" s="119"/>
      <c r="R93" s="119">
        <v>5.87</v>
      </c>
      <c r="S93" s="119"/>
      <c r="T93" s="119"/>
      <c r="U93" s="119"/>
      <c r="V93" s="1">
        <v>10.89</v>
      </c>
      <c r="AK93" s="119"/>
      <c r="AL93" s="119"/>
      <c r="AM93" s="119"/>
      <c r="AN93" s="119">
        <v>11.67</v>
      </c>
      <c r="AO93" s="119"/>
      <c r="AQ93" s="202"/>
      <c r="AR93" s="74"/>
      <c r="AS93" s="142">
        <f t="shared" si="0"/>
        <v>11.67</v>
      </c>
      <c r="AT93" s="7">
        <f t="shared" si="1"/>
        <v>10.89</v>
      </c>
      <c r="AU93" s="7">
        <f t="shared" si="2"/>
        <v>5.87</v>
      </c>
      <c r="AV93" s="8">
        <f t="shared" si="3"/>
        <v>9.476666666666668</v>
      </c>
      <c r="AW93" s="39">
        <f t="shared" si="4"/>
        <v>3</v>
      </c>
    </row>
    <row r="94" spans="1:49" s="1" customFormat="1" ht="12.75">
      <c r="A94" s="9"/>
      <c r="B94" s="20" t="s">
        <v>10</v>
      </c>
      <c r="C94" s="36" t="s">
        <v>157</v>
      </c>
      <c r="D94" s="67" t="s">
        <v>362</v>
      </c>
      <c r="E94" s="22" t="s">
        <v>10</v>
      </c>
      <c r="F94" s="90"/>
      <c r="P94" s="119"/>
      <c r="Q94" s="119"/>
      <c r="R94" s="119"/>
      <c r="S94" s="119"/>
      <c r="T94" s="119"/>
      <c r="U94" s="119"/>
      <c r="AK94" s="119"/>
      <c r="AL94" s="119"/>
      <c r="AM94" s="119">
        <v>28</v>
      </c>
      <c r="AN94" s="119"/>
      <c r="AO94" s="119"/>
      <c r="AQ94" s="202"/>
      <c r="AR94" s="74"/>
      <c r="AS94" s="142">
        <f t="shared" si="0"/>
        <v>28</v>
      </c>
      <c r="AT94" s="7"/>
      <c r="AU94" s="7"/>
      <c r="AV94" s="8">
        <f t="shared" si="3"/>
        <v>9.333333333333334</v>
      </c>
      <c r="AW94" s="39">
        <f t="shared" si="4"/>
        <v>1</v>
      </c>
    </row>
    <row r="95" spans="1:49" s="21" customFormat="1" ht="12.75">
      <c r="A95" s="9"/>
      <c r="B95" s="26" t="s">
        <v>10</v>
      </c>
      <c r="C95" s="27" t="s">
        <v>1063</v>
      </c>
      <c r="D95" s="59" t="s">
        <v>1062</v>
      </c>
      <c r="E95" s="19" t="s">
        <v>10</v>
      </c>
      <c r="F95" s="88"/>
      <c r="P95" s="120"/>
      <c r="Q95" s="120"/>
      <c r="R95" s="120"/>
      <c r="S95" s="120"/>
      <c r="T95" s="120"/>
      <c r="U95" s="120"/>
      <c r="AG95" s="21">
        <v>27.53</v>
      </c>
      <c r="AK95" s="120"/>
      <c r="AL95" s="120"/>
      <c r="AM95" s="120"/>
      <c r="AN95" s="120"/>
      <c r="AO95" s="120"/>
      <c r="AQ95" s="204"/>
      <c r="AR95" s="139"/>
      <c r="AS95" s="142">
        <f t="shared" si="0"/>
        <v>27.53</v>
      </c>
      <c r="AT95" s="7"/>
      <c r="AU95" s="7"/>
      <c r="AV95" s="8">
        <f t="shared" si="3"/>
        <v>9.176666666666668</v>
      </c>
      <c r="AW95" s="39">
        <f t="shared" si="4"/>
        <v>1</v>
      </c>
    </row>
    <row r="96" spans="1:49" s="1" customFormat="1" ht="12.75">
      <c r="A96" s="9">
        <v>69</v>
      </c>
      <c r="B96" s="26" t="s">
        <v>10</v>
      </c>
      <c r="C96" s="27" t="s">
        <v>1018</v>
      </c>
      <c r="D96" s="59" t="s">
        <v>1019</v>
      </c>
      <c r="E96" s="19" t="s">
        <v>10</v>
      </c>
      <c r="F96" s="88"/>
      <c r="P96" s="119"/>
      <c r="Q96" s="119"/>
      <c r="R96" s="119"/>
      <c r="S96" s="119"/>
      <c r="T96" s="119"/>
      <c r="U96" s="119"/>
      <c r="AC96" s="1">
        <v>11.2</v>
      </c>
      <c r="AH96" s="1">
        <v>11.51</v>
      </c>
      <c r="AK96" s="119"/>
      <c r="AL96" s="119"/>
      <c r="AM96" s="119"/>
      <c r="AN96" s="119"/>
      <c r="AO96" s="119"/>
      <c r="AQ96" s="202">
        <v>4.44</v>
      </c>
      <c r="AR96" s="74"/>
      <c r="AS96" s="142">
        <f t="shared" si="0"/>
        <v>11.51</v>
      </c>
      <c r="AT96" s="7">
        <f t="shared" si="1"/>
        <v>11.2</v>
      </c>
      <c r="AU96" s="7">
        <f t="shared" si="2"/>
        <v>4.44</v>
      </c>
      <c r="AV96" s="8">
        <f t="shared" si="3"/>
        <v>9.05</v>
      </c>
      <c r="AW96" s="39">
        <f t="shared" si="4"/>
        <v>3</v>
      </c>
    </row>
    <row r="97" spans="1:49" s="1" customFormat="1" ht="12.75">
      <c r="A97" s="9">
        <v>70</v>
      </c>
      <c r="B97" s="26" t="s">
        <v>10</v>
      </c>
      <c r="C97" s="27" t="s">
        <v>234</v>
      </c>
      <c r="D97" s="59" t="s">
        <v>236</v>
      </c>
      <c r="E97" s="19" t="s">
        <v>15</v>
      </c>
      <c r="F97" s="88"/>
      <c r="J97" s="1">
        <v>3.2</v>
      </c>
      <c r="P97" s="119"/>
      <c r="Q97" s="119"/>
      <c r="R97" s="119"/>
      <c r="S97" s="119"/>
      <c r="T97" s="119"/>
      <c r="U97" s="119"/>
      <c r="X97" s="1">
        <v>13.6</v>
      </c>
      <c r="AK97" s="119">
        <v>9.87</v>
      </c>
      <c r="AL97" s="119"/>
      <c r="AM97" s="119"/>
      <c r="AN97" s="119"/>
      <c r="AO97" s="119"/>
      <c r="AQ97" s="202"/>
      <c r="AR97" s="74"/>
      <c r="AS97" s="142">
        <f t="shared" si="0"/>
        <v>13.6</v>
      </c>
      <c r="AT97" s="7">
        <f t="shared" si="1"/>
        <v>9.87</v>
      </c>
      <c r="AU97" s="7">
        <f t="shared" si="2"/>
        <v>3.2</v>
      </c>
      <c r="AV97" s="8">
        <f t="shared" si="3"/>
        <v>8.889999999999999</v>
      </c>
      <c r="AW97" s="39">
        <f t="shared" si="4"/>
        <v>3</v>
      </c>
    </row>
    <row r="98" spans="1:49" s="1" customFormat="1" ht="12.75">
      <c r="A98" s="9"/>
      <c r="B98" s="26" t="s">
        <v>10</v>
      </c>
      <c r="C98" s="27" t="s">
        <v>299</v>
      </c>
      <c r="D98" s="59" t="s">
        <v>300</v>
      </c>
      <c r="E98" s="19" t="s">
        <v>38</v>
      </c>
      <c r="F98" s="88"/>
      <c r="M98" s="1">
        <v>14.58</v>
      </c>
      <c r="P98" s="119"/>
      <c r="Q98" s="119"/>
      <c r="R98" s="119"/>
      <c r="S98" s="119"/>
      <c r="T98" s="119"/>
      <c r="U98" s="119"/>
      <c r="AK98" s="119"/>
      <c r="AL98" s="119"/>
      <c r="AM98" s="119"/>
      <c r="AN98" s="119"/>
      <c r="AO98" s="119">
        <v>11.51</v>
      </c>
      <c r="AQ98" s="202"/>
      <c r="AR98" s="74"/>
      <c r="AS98" s="142">
        <f t="shared" si="0"/>
        <v>14.58</v>
      </c>
      <c r="AT98" s="7">
        <f t="shared" si="1"/>
        <v>11.51</v>
      </c>
      <c r="AU98" s="7"/>
      <c r="AV98" s="8">
        <f t="shared" si="3"/>
        <v>8.696666666666667</v>
      </c>
      <c r="AW98" s="39">
        <f t="shared" si="4"/>
        <v>2</v>
      </c>
    </row>
    <row r="99" spans="1:49" s="1" customFormat="1" ht="12.75">
      <c r="A99" s="9"/>
      <c r="B99" s="26" t="s">
        <v>10</v>
      </c>
      <c r="C99" s="30" t="s">
        <v>429</v>
      </c>
      <c r="D99" s="59" t="s">
        <v>430</v>
      </c>
      <c r="E99" s="19" t="s">
        <v>15</v>
      </c>
      <c r="F99" s="88"/>
      <c r="P99" s="119"/>
      <c r="Q99" s="119"/>
      <c r="R99" s="119"/>
      <c r="S99" s="119"/>
      <c r="T99" s="119"/>
      <c r="U99" s="119"/>
      <c r="AJ99" s="1">
        <v>24.89</v>
      </c>
      <c r="AK99" s="119"/>
      <c r="AL99" s="119"/>
      <c r="AM99" s="119"/>
      <c r="AN99" s="119"/>
      <c r="AO99" s="119"/>
      <c r="AQ99" s="202"/>
      <c r="AR99" s="74"/>
      <c r="AS99" s="142">
        <f t="shared" si="0"/>
        <v>24.89</v>
      </c>
      <c r="AT99" s="7"/>
      <c r="AU99" s="7"/>
      <c r="AV99" s="8">
        <f t="shared" si="3"/>
        <v>8.296666666666667</v>
      </c>
      <c r="AW99" s="39">
        <f t="shared" si="4"/>
        <v>1</v>
      </c>
    </row>
    <row r="100" spans="1:49" s="1" customFormat="1" ht="12.75">
      <c r="A100" s="9"/>
      <c r="B100" s="62" t="s">
        <v>10</v>
      </c>
      <c r="C100" s="27" t="s">
        <v>1049</v>
      </c>
      <c r="D100" s="59" t="s">
        <v>345</v>
      </c>
      <c r="E100" s="28" t="s">
        <v>10</v>
      </c>
      <c r="F100" s="89"/>
      <c r="P100" s="119"/>
      <c r="Q100" s="119"/>
      <c r="R100" s="119"/>
      <c r="S100" s="119"/>
      <c r="T100" s="119"/>
      <c r="U100" s="119"/>
      <c r="AF100" s="1">
        <v>24.73</v>
      </c>
      <c r="AK100" s="119"/>
      <c r="AL100" s="119"/>
      <c r="AM100" s="119"/>
      <c r="AN100" s="119"/>
      <c r="AO100" s="119"/>
      <c r="AQ100" s="202"/>
      <c r="AR100" s="74"/>
      <c r="AS100" s="142">
        <f t="shared" si="0"/>
        <v>24.73</v>
      </c>
      <c r="AT100" s="7"/>
      <c r="AU100" s="7"/>
      <c r="AV100" s="8">
        <f t="shared" si="3"/>
        <v>8.243333333333334</v>
      </c>
      <c r="AW100" s="39">
        <f t="shared" si="4"/>
        <v>1</v>
      </c>
    </row>
    <row r="101" spans="1:49" s="1" customFormat="1" ht="12.75">
      <c r="A101" s="9">
        <v>71</v>
      </c>
      <c r="B101" s="26" t="s">
        <v>10</v>
      </c>
      <c r="C101" s="27" t="s">
        <v>683</v>
      </c>
      <c r="D101" s="72" t="s">
        <v>684</v>
      </c>
      <c r="E101" s="19" t="s">
        <v>38</v>
      </c>
      <c r="F101" s="88"/>
      <c r="M101" s="1">
        <v>9.67</v>
      </c>
      <c r="P101" s="119"/>
      <c r="Q101" s="119"/>
      <c r="R101" s="119"/>
      <c r="S101" s="119"/>
      <c r="T101" s="119"/>
      <c r="U101" s="119"/>
      <c r="W101" s="1">
        <v>9.53</v>
      </c>
      <c r="AC101" s="1">
        <v>4.89</v>
      </c>
      <c r="AK101" s="119"/>
      <c r="AL101" s="119"/>
      <c r="AM101" s="119"/>
      <c r="AN101" s="119"/>
      <c r="AO101" s="119"/>
      <c r="AQ101" s="202"/>
      <c r="AR101" s="74"/>
      <c r="AS101" s="142">
        <f t="shared" si="0"/>
        <v>9.67</v>
      </c>
      <c r="AT101" s="7">
        <f t="shared" si="1"/>
        <v>9.53</v>
      </c>
      <c r="AU101" s="7">
        <f t="shared" si="2"/>
        <v>4.89</v>
      </c>
      <c r="AV101" s="8">
        <f t="shared" si="3"/>
        <v>8.03</v>
      </c>
      <c r="AW101" s="39">
        <f t="shared" si="4"/>
        <v>3</v>
      </c>
    </row>
    <row r="102" spans="1:49" s="1" customFormat="1" ht="12.75">
      <c r="A102" s="9">
        <v>72</v>
      </c>
      <c r="B102" s="26" t="s">
        <v>10</v>
      </c>
      <c r="C102" s="27" t="s">
        <v>518</v>
      </c>
      <c r="D102" s="59" t="s">
        <v>519</v>
      </c>
      <c r="E102" s="19" t="s">
        <v>10</v>
      </c>
      <c r="F102" s="88"/>
      <c r="P102" s="119"/>
      <c r="Q102" s="119"/>
      <c r="R102" s="119"/>
      <c r="S102" s="119"/>
      <c r="T102" s="119"/>
      <c r="U102" s="119"/>
      <c r="V102" s="1">
        <v>7.73</v>
      </c>
      <c r="Z102" s="1">
        <v>10.58</v>
      </c>
      <c r="AC102" s="1">
        <v>4.4</v>
      </c>
      <c r="AK102" s="119"/>
      <c r="AL102" s="119"/>
      <c r="AM102" s="119"/>
      <c r="AN102" s="119"/>
      <c r="AO102" s="119"/>
      <c r="AQ102" s="202"/>
      <c r="AR102" s="74"/>
      <c r="AS102" s="142">
        <f t="shared" si="0"/>
        <v>10.58</v>
      </c>
      <c r="AT102" s="7">
        <f t="shared" si="1"/>
        <v>7.73</v>
      </c>
      <c r="AU102" s="7">
        <f t="shared" si="2"/>
        <v>4.4</v>
      </c>
      <c r="AV102" s="8">
        <f t="shared" si="3"/>
        <v>7.57</v>
      </c>
      <c r="AW102" s="39">
        <f t="shared" si="4"/>
        <v>3</v>
      </c>
    </row>
    <row r="103" spans="1:49" s="21" customFormat="1" ht="12.75">
      <c r="A103" s="9"/>
      <c r="B103" s="26" t="s">
        <v>10</v>
      </c>
      <c r="C103" s="27" t="s">
        <v>81</v>
      </c>
      <c r="D103" s="59" t="s">
        <v>296</v>
      </c>
      <c r="E103" s="19" t="s">
        <v>10</v>
      </c>
      <c r="F103" s="88">
        <v>22.38</v>
      </c>
      <c r="P103" s="120"/>
      <c r="Q103" s="120"/>
      <c r="R103" s="120"/>
      <c r="S103" s="120"/>
      <c r="T103" s="120"/>
      <c r="U103" s="120"/>
      <c r="AK103" s="120"/>
      <c r="AL103" s="120"/>
      <c r="AM103" s="120"/>
      <c r="AN103" s="120"/>
      <c r="AO103" s="120"/>
      <c r="AQ103" s="204"/>
      <c r="AR103" s="139"/>
      <c r="AS103" s="142">
        <f t="shared" si="0"/>
        <v>22.38</v>
      </c>
      <c r="AT103" s="7"/>
      <c r="AU103" s="7"/>
      <c r="AV103" s="8">
        <f t="shared" si="3"/>
        <v>7.46</v>
      </c>
      <c r="AW103" s="39">
        <f t="shared" si="4"/>
        <v>1</v>
      </c>
    </row>
    <row r="104" spans="1:49" s="1" customFormat="1" ht="12.75">
      <c r="A104" s="9"/>
      <c r="B104" s="26" t="s">
        <v>10</v>
      </c>
      <c r="C104" s="27" t="s">
        <v>397</v>
      </c>
      <c r="D104" s="59" t="s">
        <v>329</v>
      </c>
      <c r="E104" s="19" t="s">
        <v>15</v>
      </c>
      <c r="F104" s="88"/>
      <c r="P104" s="119"/>
      <c r="Q104" s="119"/>
      <c r="R104" s="119"/>
      <c r="S104" s="119"/>
      <c r="T104" s="119"/>
      <c r="U104" s="119"/>
      <c r="X104" s="1">
        <v>10.33</v>
      </c>
      <c r="AA104" s="1">
        <v>11.84</v>
      </c>
      <c r="AK104" s="119"/>
      <c r="AL104" s="119"/>
      <c r="AM104" s="119"/>
      <c r="AN104" s="119"/>
      <c r="AO104" s="119"/>
      <c r="AQ104" s="202"/>
      <c r="AR104" s="74"/>
      <c r="AS104" s="142">
        <f t="shared" si="0"/>
        <v>11.84</v>
      </c>
      <c r="AT104" s="7">
        <f t="shared" si="1"/>
        <v>10.33</v>
      </c>
      <c r="AU104" s="7"/>
      <c r="AV104" s="8">
        <f t="shared" si="3"/>
        <v>7.390000000000001</v>
      </c>
      <c r="AW104" s="39">
        <f t="shared" si="4"/>
        <v>2</v>
      </c>
    </row>
    <row r="105" spans="1:49" s="1" customFormat="1" ht="12.75">
      <c r="A105" s="9">
        <v>73</v>
      </c>
      <c r="B105" s="26" t="s">
        <v>10</v>
      </c>
      <c r="C105" s="27" t="s">
        <v>149</v>
      </c>
      <c r="D105" s="59" t="s">
        <v>146</v>
      </c>
      <c r="E105" s="19" t="s">
        <v>22</v>
      </c>
      <c r="F105" s="88"/>
      <c r="K105" s="1">
        <v>8.96</v>
      </c>
      <c r="P105" s="119"/>
      <c r="Q105" s="119"/>
      <c r="R105" s="119"/>
      <c r="S105" s="119"/>
      <c r="T105" s="119"/>
      <c r="U105" s="119"/>
      <c r="AG105" s="1">
        <v>7.47</v>
      </c>
      <c r="AK105" s="119"/>
      <c r="AL105" s="119"/>
      <c r="AM105" s="119">
        <v>5.56</v>
      </c>
      <c r="AN105" s="119"/>
      <c r="AO105" s="119"/>
      <c r="AQ105" s="202"/>
      <c r="AR105" s="74"/>
      <c r="AS105" s="142">
        <f t="shared" si="0"/>
        <v>8.96</v>
      </c>
      <c r="AT105" s="7">
        <f t="shared" si="1"/>
        <v>7.47</v>
      </c>
      <c r="AU105" s="7">
        <f t="shared" si="2"/>
        <v>5.56</v>
      </c>
      <c r="AV105" s="8">
        <f t="shared" si="3"/>
        <v>7.329999999999999</v>
      </c>
      <c r="AW105" s="39">
        <f t="shared" si="4"/>
        <v>3</v>
      </c>
    </row>
    <row r="106" spans="1:49" s="1" customFormat="1" ht="12.75">
      <c r="A106" s="9"/>
      <c r="B106" s="26" t="s">
        <v>10</v>
      </c>
      <c r="C106" s="27" t="s">
        <v>269</v>
      </c>
      <c r="D106" s="59" t="s">
        <v>159</v>
      </c>
      <c r="E106" s="19" t="s">
        <v>10</v>
      </c>
      <c r="F106" s="88"/>
      <c r="P106" s="119"/>
      <c r="Q106" s="119"/>
      <c r="R106" s="119"/>
      <c r="S106" s="119"/>
      <c r="T106" s="119"/>
      <c r="U106" s="119"/>
      <c r="AB106" s="1">
        <v>21</v>
      </c>
      <c r="AK106" s="119"/>
      <c r="AL106" s="119"/>
      <c r="AM106" s="119"/>
      <c r="AN106" s="119"/>
      <c r="AO106" s="119"/>
      <c r="AQ106" s="202"/>
      <c r="AR106" s="74"/>
      <c r="AS106" s="142">
        <f t="shared" si="0"/>
        <v>21</v>
      </c>
      <c r="AT106" s="7"/>
      <c r="AU106" s="7"/>
      <c r="AV106" s="8">
        <f t="shared" si="3"/>
        <v>7</v>
      </c>
      <c r="AW106" s="39">
        <f t="shared" si="4"/>
        <v>1</v>
      </c>
    </row>
    <row r="107" spans="1:49" s="1" customFormat="1" ht="12.75">
      <c r="A107" s="9"/>
      <c r="B107" s="26" t="s">
        <v>10</v>
      </c>
      <c r="C107" s="27" t="s">
        <v>1182</v>
      </c>
      <c r="D107" s="59" t="s">
        <v>1060</v>
      </c>
      <c r="E107" s="19" t="s">
        <v>10</v>
      </c>
      <c r="F107" s="88"/>
      <c r="P107" s="119"/>
      <c r="Q107" s="119"/>
      <c r="R107" s="119"/>
      <c r="S107" s="119"/>
      <c r="T107" s="119"/>
      <c r="U107" s="119"/>
      <c r="AK107" s="119"/>
      <c r="AL107" s="119"/>
      <c r="AM107" s="119">
        <v>19.84</v>
      </c>
      <c r="AN107" s="119"/>
      <c r="AO107" s="119"/>
      <c r="AQ107" s="202"/>
      <c r="AR107" s="74"/>
      <c r="AS107" s="142">
        <f t="shared" si="0"/>
        <v>19.84</v>
      </c>
      <c r="AT107" s="7"/>
      <c r="AU107" s="7"/>
      <c r="AV107" s="8">
        <f t="shared" si="3"/>
        <v>6.613333333333333</v>
      </c>
      <c r="AW107" s="39">
        <f t="shared" si="4"/>
        <v>1</v>
      </c>
    </row>
    <row r="108" spans="1:49" s="1" customFormat="1" ht="12.75">
      <c r="A108" s="9"/>
      <c r="B108" s="26" t="s">
        <v>10</v>
      </c>
      <c r="C108" s="27" t="s">
        <v>211</v>
      </c>
      <c r="D108" s="59" t="s">
        <v>169</v>
      </c>
      <c r="E108" s="19" t="s">
        <v>10</v>
      </c>
      <c r="F108" s="88"/>
      <c r="P108" s="119"/>
      <c r="Q108" s="119"/>
      <c r="R108" s="119"/>
      <c r="S108" s="119"/>
      <c r="T108" s="119"/>
      <c r="U108" s="119"/>
      <c r="AK108" s="119"/>
      <c r="AL108" s="119"/>
      <c r="AM108" s="119"/>
      <c r="AN108" s="119">
        <v>18.8</v>
      </c>
      <c r="AO108" s="119"/>
      <c r="AQ108" s="202"/>
      <c r="AR108" s="74"/>
      <c r="AS108" s="142">
        <f t="shared" si="0"/>
        <v>18.8</v>
      </c>
      <c r="AT108" s="7"/>
      <c r="AU108" s="7"/>
      <c r="AV108" s="8">
        <f t="shared" si="3"/>
        <v>6.266666666666667</v>
      </c>
      <c r="AW108" s="39">
        <f t="shared" si="4"/>
        <v>1</v>
      </c>
    </row>
    <row r="109" spans="1:49" s="1" customFormat="1" ht="12.75">
      <c r="A109" s="9"/>
      <c r="B109" s="26" t="s">
        <v>10</v>
      </c>
      <c r="C109" s="27" t="s">
        <v>196</v>
      </c>
      <c r="D109" s="59" t="s">
        <v>159</v>
      </c>
      <c r="E109" s="19" t="s">
        <v>22</v>
      </c>
      <c r="F109" s="88"/>
      <c r="J109" s="1">
        <v>4.89</v>
      </c>
      <c r="P109" s="119"/>
      <c r="Q109" s="119"/>
      <c r="R109" s="119"/>
      <c r="S109" s="119"/>
      <c r="T109" s="119"/>
      <c r="U109" s="119"/>
      <c r="AK109" s="119">
        <v>13.67</v>
      </c>
      <c r="AL109" s="119"/>
      <c r="AM109" s="119"/>
      <c r="AN109" s="119"/>
      <c r="AO109" s="119"/>
      <c r="AQ109" s="202"/>
      <c r="AR109" s="74"/>
      <c r="AS109" s="142">
        <f t="shared" si="0"/>
        <v>13.67</v>
      </c>
      <c r="AT109" s="7">
        <f>LARGE(F109:AR109,2)</f>
        <v>4.89</v>
      </c>
      <c r="AU109" s="7"/>
      <c r="AV109" s="8">
        <f t="shared" si="3"/>
        <v>6.1866666666666665</v>
      </c>
      <c r="AW109" s="39">
        <f t="shared" si="4"/>
        <v>2</v>
      </c>
    </row>
    <row r="110" spans="1:49" s="1" customFormat="1" ht="12.75">
      <c r="A110" s="9">
        <v>74</v>
      </c>
      <c r="B110" s="26" t="s">
        <v>10</v>
      </c>
      <c r="C110" s="27" t="s">
        <v>56</v>
      </c>
      <c r="D110" s="59" t="s">
        <v>538</v>
      </c>
      <c r="E110" s="19" t="s">
        <v>10</v>
      </c>
      <c r="F110" s="88"/>
      <c r="I110" s="1">
        <v>0.22</v>
      </c>
      <c r="P110" s="119"/>
      <c r="Q110" s="119"/>
      <c r="R110" s="119"/>
      <c r="S110" s="119">
        <v>2.4</v>
      </c>
      <c r="T110" s="119">
        <v>3.8</v>
      </c>
      <c r="U110" s="119">
        <v>6.84</v>
      </c>
      <c r="Z110" s="1">
        <v>7.73</v>
      </c>
      <c r="AC110" s="1">
        <v>3.02</v>
      </c>
      <c r="AK110" s="119"/>
      <c r="AL110" s="119"/>
      <c r="AM110" s="119"/>
      <c r="AN110" s="119"/>
      <c r="AO110" s="119"/>
      <c r="AQ110" s="202"/>
      <c r="AR110" s="74"/>
      <c r="AS110" s="142">
        <f t="shared" si="0"/>
        <v>7.73</v>
      </c>
      <c r="AT110" s="7">
        <f t="shared" si="1"/>
        <v>6.84</v>
      </c>
      <c r="AU110" s="7">
        <f t="shared" si="2"/>
        <v>3.8</v>
      </c>
      <c r="AV110" s="8">
        <f t="shared" si="3"/>
        <v>6.123333333333334</v>
      </c>
      <c r="AW110" s="39">
        <f t="shared" si="4"/>
        <v>6</v>
      </c>
    </row>
    <row r="111" spans="1:49" s="1" customFormat="1" ht="12.75">
      <c r="A111" s="9"/>
      <c r="B111" s="26" t="s">
        <v>10</v>
      </c>
      <c r="C111" s="27" t="s">
        <v>591</v>
      </c>
      <c r="D111" s="59" t="s">
        <v>142</v>
      </c>
      <c r="E111" s="19" t="s">
        <v>22</v>
      </c>
      <c r="F111" s="88"/>
      <c r="J111" s="1">
        <v>17.76</v>
      </c>
      <c r="P111" s="119"/>
      <c r="Q111" s="119"/>
      <c r="R111" s="119"/>
      <c r="S111" s="119"/>
      <c r="T111" s="119"/>
      <c r="U111" s="119"/>
      <c r="AK111" s="119"/>
      <c r="AL111" s="119"/>
      <c r="AM111" s="119"/>
      <c r="AN111" s="119"/>
      <c r="AO111" s="119"/>
      <c r="AQ111" s="202"/>
      <c r="AR111" s="74"/>
      <c r="AS111" s="142">
        <f t="shared" si="0"/>
        <v>17.76</v>
      </c>
      <c r="AT111" s="7"/>
      <c r="AU111" s="7"/>
      <c r="AV111" s="8">
        <f t="shared" si="3"/>
        <v>5.920000000000001</v>
      </c>
      <c r="AW111" s="39">
        <f t="shared" si="4"/>
        <v>1</v>
      </c>
    </row>
    <row r="112" spans="1:49" s="1" customFormat="1" ht="12.75">
      <c r="A112" s="9"/>
      <c r="B112" s="26" t="s">
        <v>10</v>
      </c>
      <c r="C112" s="27" t="s">
        <v>360</v>
      </c>
      <c r="D112" s="59" t="s">
        <v>361</v>
      </c>
      <c r="E112" s="19" t="s">
        <v>22</v>
      </c>
      <c r="F112" s="88"/>
      <c r="J112" s="1">
        <v>17.38</v>
      </c>
      <c r="P112" s="119"/>
      <c r="Q112" s="119"/>
      <c r="R112" s="119"/>
      <c r="S112" s="119"/>
      <c r="T112" s="119"/>
      <c r="U112" s="119"/>
      <c r="AK112" s="119"/>
      <c r="AL112" s="119"/>
      <c r="AM112" s="119"/>
      <c r="AN112" s="119"/>
      <c r="AO112" s="119"/>
      <c r="AQ112" s="202"/>
      <c r="AR112" s="74"/>
      <c r="AS112" s="142">
        <f t="shared" si="0"/>
        <v>17.38</v>
      </c>
      <c r="AT112" s="7"/>
      <c r="AU112" s="7"/>
      <c r="AV112" s="8">
        <f t="shared" si="3"/>
        <v>5.793333333333333</v>
      </c>
      <c r="AW112" s="39">
        <f t="shared" si="4"/>
        <v>1</v>
      </c>
    </row>
    <row r="113" spans="1:49" s="1" customFormat="1" ht="12.75">
      <c r="A113" s="9"/>
      <c r="B113" s="26" t="s">
        <v>10</v>
      </c>
      <c r="C113" s="27" t="s">
        <v>95</v>
      </c>
      <c r="D113" s="59" t="s">
        <v>179</v>
      </c>
      <c r="E113" s="19" t="s">
        <v>10</v>
      </c>
      <c r="F113" s="88"/>
      <c r="J113" s="1">
        <v>10.4</v>
      </c>
      <c r="K113" s="1">
        <v>6.84</v>
      </c>
      <c r="P113" s="119"/>
      <c r="Q113" s="119"/>
      <c r="R113" s="119"/>
      <c r="S113" s="119"/>
      <c r="T113" s="119"/>
      <c r="U113" s="119"/>
      <c r="AK113" s="119"/>
      <c r="AL113" s="119"/>
      <c r="AM113" s="119"/>
      <c r="AN113" s="119"/>
      <c r="AO113" s="119"/>
      <c r="AQ113" s="202"/>
      <c r="AR113" s="74"/>
      <c r="AS113" s="142">
        <f t="shared" si="0"/>
        <v>10.4</v>
      </c>
      <c r="AT113" s="7">
        <f>LARGE(F113:AR113,2)</f>
        <v>6.84</v>
      </c>
      <c r="AU113" s="7"/>
      <c r="AV113" s="8">
        <f t="shared" si="3"/>
        <v>5.746666666666667</v>
      </c>
      <c r="AW113" s="39">
        <f t="shared" si="4"/>
        <v>2</v>
      </c>
    </row>
    <row r="114" spans="1:49" s="1" customFormat="1" ht="12.75">
      <c r="A114" s="9"/>
      <c r="B114" s="26" t="s">
        <v>10</v>
      </c>
      <c r="C114" s="27" t="s">
        <v>488</v>
      </c>
      <c r="D114" s="59" t="s">
        <v>489</v>
      </c>
      <c r="E114" s="19" t="s">
        <v>15</v>
      </c>
      <c r="F114" s="88"/>
      <c r="P114" s="119"/>
      <c r="Q114" s="119"/>
      <c r="R114" s="119"/>
      <c r="S114" s="119"/>
      <c r="T114" s="119"/>
      <c r="U114" s="119"/>
      <c r="X114" s="1">
        <v>12.44</v>
      </c>
      <c r="AK114" s="119">
        <v>3.56</v>
      </c>
      <c r="AL114" s="119"/>
      <c r="AM114" s="119"/>
      <c r="AN114" s="119"/>
      <c r="AO114" s="119"/>
      <c r="AQ114" s="202"/>
      <c r="AR114" s="74"/>
      <c r="AS114" s="142">
        <f t="shared" si="0"/>
        <v>12.44</v>
      </c>
      <c r="AT114" s="7">
        <f t="shared" si="1"/>
        <v>3.56</v>
      </c>
      <c r="AU114" s="7"/>
      <c r="AV114" s="8">
        <f t="shared" si="3"/>
        <v>5.333333333333333</v>
      </c>
      <c r="AW114" s="39">
        <f t="shared" si="4"/>
        <v>2</v>
      </c>
    </row>
    <row r="115" spans="1:49" s="1" customFormat="1" ht="12.75">
      <c r="A115" s="9"/>
      <c r="B115" s="26" t="s">
        <v>10</v>
      </c>
      <c r="C115" s="27" t="s">
        <v>312</v>
      </c>
      <c r="D115" s="59" t="s">
        <v>317</v>
      </c>
      <c r="E115" s="19" t="s">
        <v>15</v>
      </c>
      <c r="F115" s="88"/>
      <c r="P115" s="119"/>
      <c r="Q115" s="119"/>
      <c r="R115" s="119"/>
      <c r="S115" s="119"/>
      <c r="T115" s="119"/>
      <c r="U115" s="119"/>
      <c r="X115" s="1">
        <v>16</v>
      </c>
      <c r="AK115" s="119"/>
      <c r="AL115" s="119"/>
      <c r="AM115" s="119"/>
      <c r="AN115" s="119"/>
      <c r="AO115" s="119"/>
      <c r="AQ115" s="202"/>
      <c r="AR115" s="74"/>
      <c r="AS115" s="142">
        <f t="shared" si="0"/>
        <v>16</v>
      </c>
      <c r="AT115" s="7"/>
      <c r="AU115" s="7"/>
      <c r="AV115" s="8">
        <f t="shared" si="3"/>
        <v>5.333333333333333</v>
      </c>
      <c r="AW115" s="39">
        <f t="shared" si="4"/>
        <v>1</v>
      </c>
    </row>
    <row r="116" spans="1:49" s="21" customFormat="1" ht="12.75">
      <c r="A116" s="9"/>
      <c r="B116" s="26" t="s">
        <v>10</v>
      </c>
      <c r="C116" s="27" t="s">
        <v>910</v>
      </c>
      <c r="D116" s="59" t="s">
        <v>912</v>
      </c>
      <c r="E116" s="19" t="s">
        <v>38</v>
      </c>
      <c r="F116" s="88"/>
      <c r="P116" s="120">
        <v>15.49</v>
      </c>
      <c r="Q116" s="120"/>
      <c r="R116" s="120"/>
      <c r="S116" s="120"/>
      <c r="T116" s="120"/>
      <c r="U116" s="120"/>
      <c r="AK116" s="120"/>
      <c r="AL116" s="120"/>
      <c r="AM116" s="120"/>
      <c r="AN116" s="120"/>
      <c r="AO116" s="120"/>
      <c r="AQ116" s="204"/>
      <c r="AR116" s="139"/>
      <c r="AS116" s="142">
        <f t="shared" si="0"/>
        <v>15.49</v>
      </c>
      <c r="AT116" s="7"/>
      <c r="AU116" s="7"/>
      <c r="AV116" s="8">
        <f t="shared" si="3"/>
        <v>5.163333333333333</v>
      </c>
      <c r="AW116" s="39">
        <f t="shared" si="4"/>
        <v>1</v>
      </c>
    </row>
    <row r="117" spans="1:49" s="1" customFormat="1" ht="12.75">
      <c r="A117" s="9"/>
      <c r="B117" s="26" t="s">
        <v>10</v>
      </c>
      <c r="C117" s="27" t="s">
        <v>1055</v>
      </c>
      <c r="D117" s="59" t="s">
        <v>1056</v>
      </c>
      <c r="E117" s="19" t="s">
        <v>10</v>
      </c>
      <c r="F117" s="88"/>
      <c r="P117" s="119"/>
      <c r="Q117" s="119"/>
      <c r="R117" s="119"/>
      <c r="S117" s="119"/>
      <c r="T117" s="119"/>
      <c r="U117" s="119"/>
      <c r="AF117" s="1">
        <v>15.49</v>
      </c>
      <c r="AK117" s="119"/>
      <c r="AL117" s="119"/>
      <c r="AM117" s="119"/>
      <c r="AN117" s="119"/>
      <c r="AO117" s="119"/>
      <c r="AQ117" s="202"/>
      <c r="AR117" s="74"/>
      <c r="AS117" s="142">
        <f t="shared" si="0"/>
        <v>15.49</v>
      </c>
      <c r="AT117" s="7"/>
      <c r="AU117" s="7"/>
      <c r="AV117" s="8">
        <f t="shared" si="3"/>
        <v>5.163333333333333</v>
      </c>
      <c r="AW117" s="39">
        <f t="shared" si="4"/>
        <v>1</v>
      </c>
    </row>
    <row r="118" spans="1:49" s="1" customFormat="1" ht="12.75">
      <c r="A118" s="9">
        <v>75</v>
      </c>
      <c r="B118" s="26" t="s">
        <v>10</v>
      </c>
      <c r="C118" s="27" t="s">
        <v>39</v>
      </c>
      <c r="D118" s="59" t="s">
        <v>942</v>
      </c>
      <c r="E118" s="19" t="s">
        <v>10</v>
      </c>
      <c r="F118" s="88"/>
      <c r="P118" s="119"/>
      <c r="Q118" s="119"/>
      <c r="R118" s="119"/>
      <c r="S118" s="119">
        <v>3.38</v>
      </c>
      <c r="T118" s="119">
        <v>1.44</v>
      </c>
      <c r="U118" s="119">
        <v>10.31</v>
      </c>
      <c r="AK118" s="119"/>
      <c r="AL118" s="119"/>
      <c r="AM118" s="119"/>
      <c r="AN118" s="119"/>
      <c r="AO118" s="119"/>
      <c r="AQ118" s="202"/>
      <c r="AR118" s="74"/>
      <c r="AS118" s="142">
        <f t="shared" si="0"/>
        <v>10.31</v>
      </c>
      <c r="AT118" s="7">
        <f>LARGE(F118:AR118,2)</f>
        <v>3.38</v>
      </c>
      <c r="AU118" s="7">
        <f t="shared" si="2"/>
        <v>1.44</v>
      </c>
      <c r="AV118" s="8">
        <f t="shared" si="3"/>
        <v>5.043333333333334</v>
      </c>
      <c r="AW118" s="39">
        <f t="shared" si="4"/>
        <v>3</v>
      </c>
    </row>
    <row r="119" spans="1:49" s="1" customFormat="1" ht="12.75">
      <c r="A119" s="9"/>
      <c r="B119" s="26" t="s">
        <v>10</v>
      </c>
      <c r="C119" s="27" t="s">
        <v>1014</v>
      </c>
      <c r="D119" s="59" t="s">
        <v>146</v>
      </c>
      <c r="E119" s="19" t="s">
        <v>10</v>
      </c>
      <c r="F119" s="88"/>
      <c r="P119" s="119"/>
      <c r="Q119" s="119"/>
      <c r="R119" s="119"/>
      <c r="S119" s="119"/>
      <c r="T119" s="119"/>
      <c r="U119" s="119"/>
      <c r="AC119" s="1">
        <v>15</v>
      </c>
      <c r="AK119" s="119"/>
      <c r="AL119" s="119"/>
      <c r="AM119" s="119"/>
      <c r="AN119" s="119"/>
      <c r="AO119" s="119"/>
      <c r="AQ119" s="202"/>
      <c r="AR119" s="74"/>
      <c r="AS119" s="142">
        <f t="shared" si="0"/>
        <v>15</v>
      </c>
      <c r="AT119" s="7"/>
      <c r="AU119" s="7"/>
      <c r="AV119" s="8">
        <f t="shared" si="3"/>
        <v>5</v>
      </c>
      <c r="AW119" s="39">
        <f t="shared" si="4"/>
        <v>1</v>
      </c>
    </row>
    <row r="120" spans="1:49" s="1" customFormat="1" ht="12.75">
      <c r="A120" s="9"/>
      <c r="B120" s="26" t="s">
        <v>10</v>
      </c>
      <c r="C120" s="27" t="s">
        <v>512</v>
      </c>
      <c r="D120" s="59" t="s">
        <v>483</v>
      </c>
      <c r="E120" s="19" t="s">
        <v>15</v>
      </c>
      <c r="F120" s="88"/>
      <c r="P120" s="119"/>
      <c r="Q120" s="119"/>
      <c r="R120" s="119"/>
      <c r="S120" s="119"/>
      <c r="T120" s="119"/>
      <c r="U120" s="119"/>
      <c r="X120" s="1">
        <v>14.93</v>
      </c>
      <c r="AK120" s="119"/>
      <c r="AL120" s="119"/>
      <c r="AM120" s="119"/>
      <c r="AN120" s="119"/>
      <c r="AO120" s="119"/>
      <c r="AQ120" s="202"/>
      <c r="AR120" s="74"/>
      <c r="AS120" s="142">
        <f t="shared" si="0"/>
        <v>14.93</v>
      </c>
      <c r="AT120" s="7"/>
      <c r="AU120" s="7"/>
      <c r="AV120" s="8">
        <f t="shared" si="3"/>
        <v>4.976666666666667</v>
      </c>
      <c r="AW120" s="39">
        <f t="shared" si="4"/>
        <v>1</v>
      </c>
    </row>
    <row r="121" spans="1:49" s="1" customFormat="1" ht="12.75">
      <c r="A121" s="9"/>
      <c r="B121" s="26" t="s">
        <v>10</v>
      </c>
      <c r="C121" s="27" t="s">
        <v>617</v>
      </c>
      <c r="D121" s="72" t="s">
        <v>618</v>
      </c>
      <c r="E121" s="19" t="s">
        <v>10</v>
      </c>
      <c r="F121" s="88"/>
      <c r="L121" s="1">
        <v>4.6</v>
      </c>
      <c r="N121" s="1">
        <v>10.11</v>
      </c>
      <c r="P121" s="119"/>
      <c r="Q121" s="119"/>
      <c r="R121" s="119"/>
      <c r="S121" s="119"/>
      <c r="T121" s="119"/>
      <c r="U121" s="119"/>
      <c r="AK121" s="119"/>
      <c r="AL121" s="119"/>
      <c r="AM121" s="119"/>
      <c r="AN121" s="119"/>
      <c r="AO121" s="119"/>
      <c r="AQ121" s="202"/>
      <c r="AR121" s="74"/>
      <c r="AS121" s="142">
        <f t="shared" si="0"/>
        <v>10.11</v>
      </c>
      <c r="AT121" s="7">
        <f>LARGE(F121:AR121,2)</f>
        <v>4.6</v>
      </c>
      <c r="AU121" s="7"/>
      <c r="AV121" s="8">
        <f t="shared" si="3"/>
        <v>4.903333333333333</v>
      </c>
      <c r="AW121" s="39">
        <f t="shared" si="4"/>
        <v>2</v>
      </c>
    </row>
    <row r="122" spans="1:49" s="21" customFormat="1" ht="12.75">
      <c r="A122" s="9"/>
      <c r="B122" s="26" t="s">
        <v>10</v>
      </c>
      <c r="C122" s="27" t="s">
        <v>605</v>
      </c>
      <c r="D122" s="59" t="s">
        <v>414</v>
      </c>
      <c r="E122" s="19" t="s">
        <v>15</v>
      </c>
      <c r="F122" s="88"/>
      <c r="M122" s="21">
        <v>14</v>
      </c>
      <c r="P122" s="120"/>
      <c r="Q122" s="120"/>
      <c r="R122" s="120"/>
      <c r="S122" s="120"/>
      <c r="T122" s="120"/>
      <c r="U122" s="120"/>
      <c r="AK122" s="120"/>
      <c r="AL122" s="120"/>
      <c r="AM122" s="120"/>
      <c r="AN122" s="120"/>
      <c r="AO122" s="120"/>
      <c r="AQ122" s="204"/>
      <c r="AR122" s="139"/>
      <c r="AS122" s="142">
        <f t="shared" si="0"/>
        <v>14</v>
      </c>
      <c r="AT122" s="7"/>
      <c r="AU122" s="7"/>
      <c r="AV122" s="8">
        <f t="shared" si="3"/>
        <v>4.666666666666667</v>
      </c>
      <c r="AW122" s="39">
        <f t="shared" si="4"/>
        <v>1</v>
      </c>
    </row>
    <row r="123" spans="1:49" s="1" customFormat="1" ht="12.75">
      <c r="A123" s="9"/>
      <c r="B123" s="26" t="s">
        <v>10</v>
      </c>
      <c r="C123" s="30" t="s">
        <v>1183</v>
      </c>
      <c r="D123" s="59" t="s">
        <v>634</v>
      </c>
      <c r="E123" s="19" t="s">
        <v>15</v>
      </c>
      <c r="F123" s="88"/>
      <c r="P123" s="119"/>
      <c r="Q123" s="119"/>
      <c r="R123" s="119"/>
      <c r="S123" s="119"/>
      <c r="T123" s="119"/>
      <c r="U123" s="119"/>
      <c r="AK123" s="119"/>
      <c r="AL123" s="119"/>
      <c r="AM123" s="119">
        <v>13.16</v>
      </c>
      <c r="AN123" s="119"/>
      <c r="AO123" s="119"/>
      <c r="AQ123" s="202"/>
      <c r="AR123" s="74"/>
      <c r="AS123" s="142">
        <f t="shared" si="0"/>
        <v>13.16</v>
      </c>
      <c r="AT123" s="7"/>
      <c r="AU123" s="7"/>
      <c r="AV123" s="8">
        <f t="shared" si="3"/>
        <v>4.386666666666667</v>
      </c>
      <c r="AW123" s="39">
        <f t="shared" si="4"/>
        <v>1</v>
      </c>
    </row>
    <row r="124" spans="1:49" s="1" customFormat="1" ht="12.75">
      <c r="A124" s="9">
        <v>76</v>
      </c>
      <c r="B124" s="26" t="s">
        <v>10</v>
      </c>
      <c r="C124" s="27" t="s">
        <v>696</v>
      </c>
      <c r="D124" s="59" t="s">
        <v>697</v>
      </c>
      <c r="E124" s="19" t="s">
        <v>10</v>
      </c>
      <c r="F124" s="88"/>
      <c r="G124" s="1">
        <v>8.57</v>
      </c>
      <c r="P124" s="119"/>
      <c r="Q124" s="119"/>
      <c r="R124" s="119">
        <v>2.96</v>
      </c>
      <c r="S124" s="119"/>
      <c r="T124" s="119"/>
      <c r="U124" s="119"/>
      <c r="AK124" s="119"/>
      <c r="AL124" s="119"/>
      <c r="AM124" s="119"/>
      <c r="AN124" s="119"/>
      <c r="AO124" s="119"/>
      <c r="AQ124" s="202">
        <v>1.33</v>
      </c>
      <c r="AR124" s="74"/>
      <c r="AS124" s="142">
        <f t="shared" si="0"/>
        <v>8.57</v>
      </c>
      <c r="AT124" s="7">
        <f t="shared" si="1"/>
        <v>2.96</v>
      </c>
      <c r="AU124" s="7">
        <f t="shared" si="2"/>
        <v>1.33</v>
      </c>
      <c r="AV124" s="8">
        <f>SUM(AS124:AU124)/3</f>
        <v>4.286666666666667</v>
      </c>
      <c r="AW124" s="39">
        <f t="shared" si="4"/>
        <v>3</v>
      </c>
    </row>
    <row r="125" spans="1:49" s="1" customFormat="1" ht="12.75">
      <c r="A125" s="9"/>
      <c r="B125" s="26" t="s">
        <v>10</v>
      </c>
      <c r="C125" s="27" t="s">
        <v>1051</v>
      </c>
      <c r="D125" s="59" t="s">
        <v>173</v>
      </c>
      <c r="E125" s="19" t="s">
        <v>10</v>
      </c>
      <c r="F125" s="88"/>
      <c r="P125" s="119"/>
      <c r="Q125" s="119"/>
      <c r="R125" s="119"/>
      <c r="S125" s="119"/>
      <c r="T125" s="119"/>
      <c r="U125" s="119"/>
      <c r="AK125" s="119"/>
      <c r="AL125" s="119"/>
      <c r="AM125" s="119"/>
      <c r="AN125" s="119"/>
      <c r="AO125" s="119"/>
      <c r="AQ125" s="202"/>
      <c r="AR125" s="74">
        <v>12.76</v>
      </c>
      <c r="AS125" s="142">
        <f>LARGE(F125:AR125,1)</f>
        <v>12.76</v>
      </c>
      <c r="AT125" s="7"/>
      <c r="AU125" s="7"/>
      <c r="AV125" s="8">
        <f>SUM(AS125:AU125)/3</f>
        <v>4.253333333333333</v>
      </c>
      <c r="AW125" s="39">
        <f>COUNTA(F125:AR125)</f>
        <v>1</v>
      </c>
    </row>
    <row r="126" spans="1:49" s="1" customFormat="1" ht="12.75">
      <c r="A126" s="9"/>
      <c r="B126" s="26" t="s">
        <v>10</v>
      </c>
      <c r="C126" s="27" t="s">
        <v>276</v>
      </c>
      <c r="D126" s="59" t="s">
        <v>272</v>
      </c>
      <c r="E126" s="19" t="s">
        <v>10</v>
      </c>
      <c r="F126" s="88"/>
      <c r="P126" s="119"/>
      <c r="Q126" s="119"/>
      <c r="R126" s="119"/>
      <c r="S126" s="119"/>
      <c r="T126" s="119"/>
      <c r="U126" s="119"/>
      <c r="Z126" s="1">
        <v>1.8</v>
      </c>
      <c r="AC126" s="1">
        <v>10.67</v>
      </c>
      <c r="AK126" s="119"/>
      <c r="AL126" s="119"/>
      <c r="AM126" s="119"/>
      <c r="AN126" s="119"/>
      <c r="AO126" s="119"/>
      <c r="AQ126" s="202"/>
      <c r="AR126" s="74"/>
      <c r="AS126" s="142">
        <f>LARGE(F126:AR126,1)</f>
        <v>10.67</v>
      </c>
      <c r="AT126" s="7">
        <f t="shared" si="1"/>
        <v>1.8</v>
      </c>
      <c r="AU126" s="7"/>
      <c r="AV126" s="8">
        <f>SUM(AS126:AU126)/3</f>
        <v>4.156666666666667</v>
      </c>
      <c r="AW126" s="39">
        <f>COUNTA(F126:AR126)</f>
        <v>2</v>
      </c>
    </row>
    <row r="127" spans="1:49" s="1" customFormat="1" ht="12.75">
      <c r="A127" s="9"/>
      <c r="B127" s="62" t="s">
        <v>10</v>
      </c>
      <c r="C127" s="27" t="s">
        <v>1049</v>
      </c>
      <c r="D127" s="59" t="s">
        <v>272</v>
      </c>
      <c r="E127" s="28" t="s">
        <v>10</v>
      </c>
      <c r="F127" s="89"/>
      <c r="P127" s="119"/>
      <c r="Q127" s="119"/>
      <c r="R127" s="119"/>
      <c r="S127" s="119"/>
      <c r="T127" s="119"/>
      <c r="U127" s="119"/>
      <c r="AK127" s="119"/>
      <c r="AL127" s="119"/>
      <c r="AM127" s="119"/>
      <c r="AN127" s="119"/>
      <c r="AO127" s="119"/>
      <c r="AQ127" s="202"/>
      <c r="AR127" s="74">
        <v>12.44</v>
      </c>
      <c r="AS127" s="142">
        <f>LARGE(F127:AR127,1)</f>
        <v>12.44</v>
      </c>
      <c r="AT127" s="7"/>
      <c r="AU127" s="7"/>
      <c r="AV127" s="8">
        <f>SUM(AS127:AU127)/3</f>
        <v>4.1466666666666665</v>
      </c>
      <c r="AW127" s="39">
        <f>COUNTA(F127:AR127)</f>
        <v>1</v>
      </c>
    </row>
    <row r="128" spans="1:49" s="1" customFormat="1" ht="12.75">
      <c r="A128" s="9"/>
      <c r="B128" s="26" t="s">
        <v>10</v>
      </c>
      <c r="C128" s="27" t="s">
        <v>985</v>
      </c>
      <c r="D128" s="59" t="s">
        <v>223</v>
      </c>
      <c r="E128" s="19" t="s">
        <v>15</v>
      </c>
      <c r="F128" s="88"/>
      <c r="P128" s="119"/>
      <c r="Q128" s="119"/>
      <c r="R128" s="119"/>
      <c r="S128" s="119"/>
      <c r="T128" s="119"/>
      <c r="U128" s="119"/>
      <c r="X128" s="1">
        <v>12</v>
      </c>
      <c r="AK128" s="119"/>
      <c r="AL128" s="119"/>
      <c r="AM128" s="119"/>
      <c r="AN128" s="119"/>
      <c r="AO128" s="119"/>
      <c r="AQ128" s="202"/>
      <c r="AR128" s="74"/>
      <c r="AS128" s="142">
        <f>LARGE(F128:AR128,1)</f>
        <v>12</v>
      </c>
      <c r="AT128" s="7"/>
      <c r="AU128" s="7"/>
      <c r="AV128" s="8">
        <f>SUM(AS128:AU128)/3</f>
        <v>4</v>
      </c>
      <c r="AW128" s="39">
        <f>COUNTA(F128:AR128)</f>
        <v>1</v>
      </c>
    </row>
    <row r="129" spans="1:49" s="1" customFormat="1" ht="12.75">
      <c r="A129" s="9"/>
      <c r="B129" s="41" t="s">
        <v>10</v>
      </c>
      <c r="C129" s="34" t="s">
        <v>1115</v>
      </c>
      <c r="D129" s="59" t="s">
        <v>1116</v>
      </c>
      <c r="E129" s="98" t="s">
        <v>25</v>
      </c>
      <c r="F129" s="88"/>
      <c r="P129" s="119"/>
      <c r="Q129" s="119"/>
      <c r="R129" s="119"/>
      <c r="S129" s="119"/>
      <c r="T129" s="119"/>
      <c r="U129" s="119"/>
      <c r="AJ129" s="1">
        <v>11</v>
      </c>
      <c r="AK129" s="119"/>
      <c r="AL129" s="119"/>
      <c r="AM129" s="119"/>
      <c r="AN129" s="119"/>
      <c r="AO129" s="119"/>
      <c r="AQ129" s="202"/>
      <c r="AR129" s="74"/>
      <c r="AS129" s="142">
        <f>LARGE(F129:AR129,1)</f>
        <v>11</v>
      </c>
      <c r="AT129" s="7"/>
      <c r="AU129" s="7"/>
      <c r="AV129" s="8">
        <f>SUM(AS129:AU129)/3</f>
        <v>3.6666666666666665</v>
      </c>
      <c r="AW129" s="39">
        <f>COUNTA(F129:AR129)</f>
        <v>1</v>
      </c>
    </row>
    <row r="130" spans="1:49" s="1" customFormat="1" ht="12.75">
      <c r="A130" s="9"/>
      <c r="B130" s="26" t="s">
        <v>10</v>
      </c>
      <c r="C130" s="27" t="s">
        <v>1057</v>
      </c>
      <c r="D130" s="59" t="s">
        <v>74</v>
      </c>
      <c r="E130" s="19" t="s">
        <v>10</v>
      </c>
      <c r="F130" s="88"/>
      <c r="P130" s="119"/>
      <c r="Q130" s="119"/>
      <c r="R130" s="119"/>
      <c r="S130" s="119"/>
      <c r="T130" s="119"/>
      <c r="U130" s="119"/>
      <c r="AF130" s="1">
        <v>4.6</v>
      </c>
      <c r="AK130" s="119"/>
      <c r="AL130" s="119"/>
      <c r="AM130" s="119"/>
      <c r="AN130" s="119"/>
      <c r="AO130" s="119"/>
      <c r="AQ130" s="202"/>
      <c r="AR130" s="74">
        <v>6.11</v>
      </c>
      <c r="AS130" s="142">
        <f>LARGE(F130:AR130,1)</f>
        <v>6.11</v>
      </c>
      <c r="AT130" s="7">
        <f>LARGE(F130:AR130,2)</f>
        <v>4.6</v>
      </c>
      <c r="AU130" s="7"/>
      <c r="AV130" s="8">
        <f>SUM(AS130:AU130)/3</f>
        <v>3.5700000000000003</v>
      </c>
      <c r="AW130" s="39">
        <f>COUNTA(F130:AR130)</f>
        <v>2</v>
      </c>
    </row>
    <row r="131" spans="1:49" s="1" customFormat="1" ht="12.75">
      <c r="A131" s="9"/>
      <c r="B131" s="26" t="s">
        <v>10</v>
      </c>
      <c r="C131" s="27" t="s">
        <v>164</v>
      </c>
      <c r="D131" s="59" t="s">
        <v>165</v>
      </c>
      <c r="E131" s="19" t="s">
        <v>10</v>
      </c>
      <c r="F131" s="88"/>
      <c r="P131" s="119"/>
      <c r="Q131" s="119"/>
      <c r="R131" s="119"/>
      <c r="S131" s="119"/>
      <c r="T131" s="119"/>
      <c r="U131" s="119"/>
      <c r="Z131" s="1">
        <v>10.58</v>
      </c>
      <c r="AK131" s="119"/>
      <c r="AL131" s="119"/>
      <c r="AM131" s="119"/>
      <c r="AN131" s="119"/>
      <c r="AO131" s="119"/>
      <c r="AQ131" s="202"/>
      <c r="AR131" s="74"/>
      <c r="AS131" s="142">
        <f>LARGE(F131:AR131,1)</f>
        <v>10.58</v>
      </c>
      <c r="AT131" s="7"/>
      <c r="AU131" s="7"/>
      <c r="AV131" s="8">
        <f>SUM(AS131:AU131)/3</f>
        <v>3.526666666666667</v>
      </c>
      <c r="AW131" s="39">
        <f>COUNTA(F131:AR131)</f>
        <v>1</v>
      </c>
    </row>
    <row r="132" spans="1:49" s="1" customFormat="1" ht="12.75">
      <c r="A132" s="9"/>
      <c r="B132" s="26" t="s">
        <v>10</v>
      </c>
      <c r="C132" s="27" t="s">
        <v>206</v>
      </c>
      <c r="D132" s="59" t="s">
        <v>158</v>
      </c>
      <c r="E132" s="19" t="s">
        <v>10</v>
      </c>
      <c r="F132" s="88"/>
      <c r="P132" s="119"/>
      <c r="Q132" s="119"/>
      <c r="R132" s="119"/>
      <c r="S132" s="119"/>
      <c r="T132" s="119"/>
      <c r="U132" s="119"/>
      <c r="AK132" s="119"/>
      <c r="AL132" s="119"/>
      <c r="AM132" s="119"/>
      <c r="AN132" s="119">
        <v>10.31</v>
      </c>
      <c r="AO132" s="119"/>
      <c r="AQ132" s="202"/>
      <c r="AR132" s="74"/>
      <c r="AS132" s="142">
        <f>LARGE(F132:AR132,1)</f>
        <v>10.31</v>
      </c>
      <c r="AT132" s="7"/>
      <c r="AU132" s="7"/>
      <c r="AV132" s="8">
        <f>SUM(AS132:AU132)/3</f>
        <v>3.436666666666667</v>
      </c>
      <c r="AW132" s="39">
        <f>COUNTA(F132:AR132)</f>
        <v>1</v>
      </c>
    </row>
    <row r="133" spans="1:49" s="1" customFormat="1" ht="12.75">
      <c r="A133" s="9"/>
      <c r="B133" s="26" t="s">
        <v>10</v>
      </c>
      <c r="C133" s="27" t="s">
        <v>395</v>
      </c>
      <c r="D133" s="59" t="s">
        <v>611</v>
      </c>
      <c r="E133" s="19" t="s">
        <v>38</v>
      </c>
      <c r="F133" s="88"/>
      <c r="M133" s="1">
        <v>5.87</v>
      </c>
      <c r="P133" s="119"/>
      <c r="Q133" s="119"/>
      <c r="R133" s="119"/>
      <c r="S133" s="119"/>
      <c r="T133" s="119"/>
      <c r="U133" s="119"/>
      <c r="AK133" s="119"/>
      <c r="AL133" s="119"/>
      <c r="AM133" s="119"/>
      <c r="AN133" s="119"/>
      <c r="AO133" s="119">
        <v>4.09</v>
      </c>
      <c r="AQ133" s="202"/>
      <c r="AR133" s="74"/>
      <c r="AS133" s="142">
        <f>LARGE(F133:AR133,1)</f>
        <v>5.87</v>
      </c>
      <c r="AT133" s="7">
        <f>LARGE(F133:AR133,2)</f>
        <v>4.09</v>
      </c>
      <c r="AU133" s="7"/>
      <c r="AV133" s="8">
        <f>SUM(AS133:AU133)/3</f>
        <v>3.3200000000000003</v>
      </c>
      <c r="AW133" s="39">
        <f>COUNTA(F133:AR133)</f>
        <v>2</v>
      </c>
    </row>
    <row r="134" spans="1:49" s="1" customFormat="1" ht="12.75">
      <c r="A134" s="9"/>
      <c r="B134" s="26" t="s">
        <v>10</v>
      </c>
      <c r="C134" s="27" t="s">
        <v>950</v>
      </c>
      <c r="D134" s="59" t="s">
        <v>951</v>
      </c>
      <c r="E134" s="19" t="s">
        <v>10</v>
      </c>
      <c r="F134" s="88"/>
      <c r="P134" s="119"/>
      <c r="Q134" s="119"/>
      <c r="R134" s="119"/>
      <c r="S134" s="119">
        <v>5.11</v>
      </c>
      <c r="T134" s="119"/>
      <c r="U134" s="119"/>
      <c r="Z134" s="1">
        <v>4.8</v>
      </c>
      <c r="AK134" s="119"/>
      <c r="AL134" s="119"/>
      <c r="AM134" s="119"/>
      <c r="AN134" s="119"/>
      <c r="AO134" s="119"/>
      <c r="AQ134" s="202"/>
      <c r="AR134" s="74"/>
      <c r="AS134" s="142">
        <f>LARGE(F134:AR134,1)</f>
        <v>5.11</v>
      </c>
      <c r="AT134" s="7">
        <f>LARGE(F134:AR134,2)</f>
        <v>4.8</v>
      </c>
      <c r="AU134" s="7"/>
      <c r="AV134" s="8">
        <f>SUM(AS134:AU134)/3</f>
        <v>3.3033333333333332</v>
      </c>
      <c r="AW134" s="39">
        <f>COUNTA(F134:AR134)</f>
        <v>2</v>
      </c>
    </row>
    <row r="135" spans="1:49" s="1" customFormat="1" ht="12.75">
      <c r="A135" s="9"/>
      <c r="B135" s="26" t="s">
        <v>10</v>
      </c>
      <c r="C135" s="27" t="s">
        <v>586</v>
      </c>
      <c r="D135" s="59" t="s">
        <v>587</v>
      </c>
      <c r="E135" s="19" t="s">
        <v>22</v>
      </c>
      <c r="F135" s="88"/>
      <c r="J135" s="1">
        <v>9.87</v>
      </c>
      <c r="P135" s="119"/>
      <c r="Q135" s="119"/>
      <c r="R135" s="119"/>
      <c r="S135" s="119"/>
      <c r="T135" s="119"/>
      <c r="U135" s="119"/>
      <c r="AK135" s="119"/>
      <c r="AL135" s="119"/>
      <c r="AM135" s="119"/>
      <c r="AN135" s="119"/>
      <c r="AO135" s="119"/>
      <c r="AQ135" s="202"/>
      <c r="AR135" s="74"/>
      <c r="AS135" s="142">
        <f>LARGE(F135:AR135,1)</f>
        <v>9.87</v>
      </c>
      <c r="AT135" s="7"/>
      <c r="AU135" s="7"/>
      <c r="AV135" s="8">
        <f>SUM(AS135:AU135)/3</f>
        <v>3.2899999999999996</v>
      </c>
      <c r="AW135" s="39">
        <f>COUNTA(F135:AR135)</f>
        <v>1</v>
      </c>
    </row>
    <row r="136" spans="1:49" s="21" customFormat="1" ht="12.75">
      <c r="A136" s="9"/>
      <c r="B136" s="26" t="s">
        <v>10</v>
      </c>
      <c r="C136" s="27" t="s">
        <v>1195</v>
      </c>
      <c r="D136" s="59" t="s">
        <v>406</v>
      </c>
      <c r="E136" s="19" t="s">
        <v>10</v>
      </c>
      <c r="F136" s="88"/>
      <c r="P136" s="120"/>
      <c r="Q136" s="120"/>
      <c r="R136" s="120"/>
      <c r="S136" s="120"/>
      <c r="T136" s="120"/>
      <c r="U136" s="120"/>
      <c r="AK136" s="120"/>
      <c r="AL136" s="120"/>
      <c r="AM136" s="120"/>
      <c r="AN136" s="120"/>
      <c r="AO136" s="120"/>
      <c r="AQ136" s="204"/>
      <c r="AR136" s="139">
        <v>9.53</v>
      </c>
      <c r="AS136" s="142">
        <f>LARGE(F136:AR136,1)</f>
        <v>9.53</v>
      </c>
      <c r="AT136" s="7"/>
      <c r="AU136" s="7"/>
      <c r="AV136" s="8">
        <f>SUM(AS136:AU136)/3</f>
        <v>3.1766666666666663</v>
      </c>
      <c r="AW136" s="39">
        <f>COUNTA(F136:AR136)</f>
        <v>1</v>
      </c>
    </row>
    <row r="137" spans="1:49" s="144" customFormat="1" ht="12.75">
      <c r="A137" s="211"/>
      <c r="B137" s="143" t="s">
        <v>10</v>
      </c>
      <c r="C137" s="38" t="s">
        <v>937</v>
      </c>
      <c r="D137" s="70" t="s">
        <v>447</v>
      </c>
      <c r="E137" s="208" t="s">
        <v>10</v>
      </c>
      <c r="F137" s="209"/>
      <c r="P137" s="145"/>
      <c r="Q137" s="145"/>
      <c r="R137" s="145">
        <v>8.07</v>
      </c>
      <c r="S137" s="145"/>
      <c r="T137" s="145"/>
      <c r="U137" s="145"/>
      <c r="AK137" s="145"/>
      <c r="AL137" s="145"/>
      <c r="AM137" s="145"/>
      <c r="AN137" s="145"/>
      <c r="AO137" s="145"/>
      <c r="AQ137" s="203"/>
      <c r="AR137" s="146"/>
      <c r="AS137" s="186">
        <f>LARGE(F137:AR137,1)</f>
        <v>8.07</v>
      </c>
      <c r="AT137" s="187"/>
      <c r="AU137" s="187"/>
      <c r="AV137" s="188">
        <f>SUM(AS137:AU137)/3</f>
        <v>2.69</v>
      </c>
      <c r="AW137" s="39">
        <f>COUNTA(F137:AR137)</f>
        <v>1</v>
      </c>
    </row>
    <row r="138" spans="1:49" s="1" customFormat="1" ht="12.75">
      <c r="A138" s="9"/>
      <c r="B138" s="26" t="s">
        <v>10</v>
      </c>
      <c r="C138" s="27" t="s">
        <v>1102</v>
      </c>
      <c r="D138" s="59" t="s">
        <v>554</v>
      </c>
      <c r="E138" s="19" t="s">
        <v>10</v>
      </c>
      <c r="F138" s="88"/>
      <c r="P138" s="119"/>
      <c r="Q138" s="119"/>
      <c r="R138" s="119"/>
      <c r="S138" s="119"/>
      <c r="T138" s="119"/>
      <c r="U138" s="119"/>
      <c r="AK138" s="119"/>
      <c r="AL138" s="119"/>
      <c r="AM138" s="119"/>
      <c r="AN138" s="119">
        <v>8</v>
      </c>
      <c r="AO138" s="119"/>
      <c r="AQ138" s="202"/>
      <c r="AR138" s="74"/>
      <c r="AS138" s="142">
        <f>LARGE(F138:AR138,1)</f>
        <v>8</v>
      </c>
      <c r="AT138" s="7"/>
      <c r="AU138" s="7"/>
      <c r="AV138" s="8">
        <f>SUM(AS138:AU138)/3</f>
        <v>2.6666666666666665</v>
      </c>
      <c r="AW138" s="151">
        <f>COUNTA(F138:AR138)</f>
        <v>1</v>
      </c>
    </row>
    <row r="139" spans="1:49" s="1" customFormat="1" ht="12.75">
      <c r="A139" s="9"/>
      <c r="B139" s="26" t="s">
        <v>10</v>
      </c>
      <c r="C139" s="27" t="s">
        <v>621</v>
      </c>
      <c r="D139" s="59" t="s">
        <v>622</v>
      </c>
      <c r="E139" s="19" t="s">
        <v>22</v>
      </c>
      <c r="F139" s="88"/>
      <c r="L139" s="1">
        <v>7.73</v>
      </c>
      <c r="P139" s="119"/>
      <c r="Q139" s="119"/>
      <c r="R139" s="119"/>
      <c r="S139" s="119"/>
      <c r="T139" s="119"/>
      <c r="U139" s="119"/>
      <c r="AK139" s="119"/>
      <c r="AL139" s="119"/>
      <c r="AM139" s="119"/>
      <c r="AN139" s="119"/>
      <c r="AO139" s="119"/>
      <c r="AQ139" s="202"/>
      <c r="AR139" s="74"/>
      <c r="AS139" s="142">
        <f>LARGE(F139:AR139,1)</f>
        <v>7.73</v>
      </c>
      <c r="AT139" s="7"/>
      <c r="AU139" s="7"/>
      <c r="AV139" s="8">
        <f>SUM(AS139:AU139)/3</f>
        <v>2.5766666666666667</v>
      </c>
      <c r="AW139" s="39">
        <f>COUNTA(F139:AR139)</f>
        <v>1</v>
      </c>
    </row>
    <row r="140" spans="1:49" s="1" customFormat="1" ht="12.75">
      <c r="A140" s="9">
        <v>77</v>
      </c>
      <c r="B140" s="26" t="s">
        <v>10</v>
      </c>
      <c r="C140" s="27" t="s">
        <v>395</v>
      </c>
      <c r="D140" s="59" t="s">
        <v>917</v>
      </c>
      <c r="E140" s="19" t="s">
        <v>38</v>
      </c>
      <c r="F140" s="88"/>
      <c r="P140" s="119">
        <v>0.53</v>
      </c>
      <c r="Q140" s="119"/>
      <c r="R140" s="119"/>
      <c r="S140" s="119"/>
      <c r="T140" s="119"/>
      <c r="U140" s="119"/>
      <c r="W140" s="1">
        <v>1.6</v>
      </c>
      <c r="AC140" s="1">
        <v>2.33</v>
      </c>
      <c r="AK140" s="119"/>
      <c r="AL140" s="119"/>
      <c r="AM140" s="119"/>
      <c r="AN140" s="119"/>
      <c r="AO140" s="119">
        <v>3.67</v>
      </c>
      <c r="AQ140" s="202"/>
      <c r="AR140" s="74"/>
      <c r="AS140" s="142">
        <f>LARGE(F140:AR140,1)</f>
        <v>3.67</v>
      </c>
      <c r="AT140" s="7">
        <f t="shared" si="1"/>
        <v>2.33</v>
      </c>
      <c r="AU140" s="7">
        <f t="shared" si="2"/>
        <v>1.6</v>
      </c>
      <c r="AV140" s="8">
        <f>SUM(AS140:AU140)/3</f>
        <v>2.533333333333333</v>
      </c>
      <c r="AW140" s="39">
        <f>COUNTA(F140:AR140)</f>
        <v>4</v>
      </c>
    </row>
    <row r="141" spans="1:49" s="1" customFormat="1" ht="12.75">
      <c r="A141" s="9"/>
      <c r="B141" s="26" t="s">
        <v>10</v>
      </c>
      <c r="C141" s="36" t="s">
        <v>557</v>
      </c>
      <c r="D141" s="67" t="s">
        <v>558</v>
      </c>
      <c r="E141" s="22" t="s">
        <v>22</v>
      </c>
      <c r="F141" s="90"/>
      <c r="P141" s="119"/>
      <c r="Q141" s="119"/>
      <c r="R141" s="119"/>
      <c r="S141" s="119"/>
      <c r="T141" s="119"/>
      <c r="U141" s="119"/>
      <c r="AK141" s="119">
        <v>7.51</v>
      </c>
      <c r="AL141" s="119"/>
      <c r="AM141" s="119"/>
      <c r="AN141" s="119"/>
      <c r="AO141" s="119"/>
      <c r="AQ141" s="202"/>
      <c r="AR141" s="74"/>
      <c r="AS141" s="142">
        <f>LARGE(F141:AR141,1)</f>
        <v>7.51</v>
      </c>
      <c r="AT141" s="7"/>
      <c r="AU141" s="7"/>
      <c r="AV141" s="8">
        <f>SUM(AS141:AU141)/3</f>
        <v>2.5033333333333334</v>
      </c>
      <c r="AW141" s="39">
        <f>COUNTA(F141:AR141)</f>
        <v>1</v>
      </c>
    </row>
    <row r="142" spans="1:49" s="1" customFormat="1" ht="12.75">
      <c r="A142" s="9"/>
      <c r="B142" s="26" t="s">
        <v>10</v>
      </c>
      <c r="C142" s="27" t="s">
        <v>953</v>
      </c>
      <c r="D142" s="59" t="s">
        <v>954</v>
      </c>
      <c r="E142" s="19" t="s">
        <v>10</v>
      </c>
      <c r="F142" s="88"/>
      <c r="P142" s="119"/>
      <c r="Q142" s="119"/>
      <c r="R142" s="119"/>
      <c r="S142" s="119"/>
      <c r="T142" s="119"/>
      <c r="U142" s="119">
        <v>3.02</v>
      </c>
      <c r="AC142" s="1">
        <v>3.8</v>
      </c>
      <c r="AK142" s="119"/>
      <c r="AL142" s="119"/>
      <c r="AM142" s="119"/>
      <c r="AN142" s="119"/>
      <c r="AO142" s="119"/>
      <c r="AQ142" s="202"/>
      <c r="AR142" s="74"/>
      <c r="AS142" s="142">
        <f>LARGE(F142:AR142,1)</f>
        <v>3.8</v>
      </c>
      <c r="AT142" s="7">
        <f>LARGE(F142:AR142,2)</f>
        <v>3.02</v>
      </c>
      <c r="AU142" s="7"/>
      <c r="AV142" s="8">
        <f>SUM(AS142:AU142)/3</f>
        <v>2.2733333333333334</v>
      </c>
      <c r="AW142" s="39">
        <f>COUNTA(F142:AR142)</f>
        <v>2</v>
      </c>
    </row>
    <row r="143" spans="1:49" s="1" customFormat="1" ht="12.75">
      <c r="A143" s="9"/>
      <c r="B143" s="26" t="s">
        <v>10</v>
      </c>
      <c r="C143" s="27" t="s">
        <v>460</v>
      </c>
      <c r="D143" s="59" t="s">
        <v>142</v>
      </c>
      <c r="E143" s="19" t="s">
        <v>10</v>
      </c>
      <c r="F143" s="88"/>
      <c r="K143" s="1">
        <v>6.6</v>
      </c>
      <c r="P143" s="119"/>
      <c r="Q143" s="119"/>
      <c r="R143" s="119"/>
      <c r="S143" s="119"/>
      <c r="T143" s="119"/>
      <c r="U143" s="119"/>
      <c r="AK143" s="119"/>
      <c r="AL143" s="119"/>
      <c r="AM143" s="119"/>
      <c r="AN143" s="119"/>
      <c r="AO143" s="119"/>
      <c r="AQ143" s="202"/>
      <c r="AR143" s="74"/>
      <c r="AS143" s="142">
        <f>LARGE(F143:AR143,1)</f>
        <v>6.6</v>
      </c>
      <c r="AT143" s="7"/>
      <c r="AU143" s="7"/>
      <c r="AV143" s="8">
        <f>SUM(AS143:AU143)/3</f>
        <v>2.1999999999999997</v>
      </c>
      <c r="AW143" s="39">
        <f>COUNTA(F143:AR143)</f>
        <v>1</v>
      </c>
    </row>
    <row r="144" spans="1:49" s="1" customFormat="1" ht="12.75">
      <c r="A144" s="9"/>
      <c r="B144" s="26" t="s">
        <v>10</v>
      </c>
      <c r="C144" s="27" t="s">
        <v>814</v>
      </c>
      <c r="D144" s="59" t="s">
        <v>466</v>
      </c>
      <c r="E144" s="19" t="s">
        <v>22</v>
      </c>
      <c r="F144" s="88"/>
      <c r="J144" s="1">
        <v>6.6</v>
      </c>
      <c r="P144" s="119"/>
      <c r="Q144" s="119"/>
      <c r="R144" s="119"/>
      <c r="S144" s="119"/>
      <c r="T144" s="119"/>
      <c r="U144" s="119"/>
      <c r="AK144" s="119"/>
      <c r="AL144" s="119"/>
      <c r="AM144" s="119"/>
      <c r="AN144" s="119"/>
      <c r="AO144" s="119"/>
      <c r="AQ144" s="202"/>
      <c r="AR144" s="74"/>
      <c r="AS144" s="142">
        <f>LARGE(F144:AR144,1)</f>
        <v>6.6</v>
      </c>
      <c r="AT144" s="7"/>
      <c r="AU144" s="7"/>
      <c r="AV144" s="8">
        <f>SUM(AS144:AU144)/3</f>
        <v>2.1999999999999997</v>
      </c>
      <c r="AW144" s="39">
        <f>COUNTA(F144:AR144)</f>
        <v>1</v>
      </c>
    </row>
    <row r="145" spans="1:49" s="1" customFormat="1" ht="12.75">
      <c r="A145" s="9"/>
      <c r="B145" s="26" t="s">
        <v>10</v>
      </c>
      <c r="C145" s="27" t="s">
        <v>577</v>
      </c>
      <c r="D145" s="59" t="s">
        <v>648</v>
      </c>
      <c r="E145" s="19" t="s">
        <v>10</v>
      </c>
      <c r="F145" s="88"/>
      <c r="H145" s="1">
        <v>6.36</v>
      </c>
      <c r="P145" s="119"/>
      <c r="Q145" s="119"/>
      <c r="R145" s="119"/>
      <c r="S145" s="119"/>
      <c r="T145" s="119"/>
      <c r="U145" s="119"/>
      <c r="AK145" s="119"/>
      <c r="AL145" s="119"/>
      <c r="AM145" s="119"/>
      <c r="AN145" s="119"/>
      <c r="AO145" s="119"/>
      <c r="AQ145" s="202"/>
      <c r="AR145" s="74"/>
      <c r="AS145" s="142">
        <f>LARGE(F145:AR145,1)</f>
        <v>6.36</v>
      </c>
      <c r="AT145" s="7"/>
      <c r="AU145" s="7"/>
      <c r="AV145" s="8">
        <f>SUM(AS145:AU145)/3</f>
        <v>2.12</v>
      </c>
      <c r="AW145" s="39">
        <f>COUNTA(F145:AR145)</f>
        <v>1</v>
      </c>
    </row>
    <row r="146" spans="1:49" s="1" customFormat="1" ht="12.75">
      <c r="A146" s="9"/>
      <c r="B146" s="26" t="s">
        <v>10</v>
      </c>
      <c r="C146" s="27" t="s">
        <v>1073</v>
      </c>
      <c r="D146" s="59" t="s">
        <v>1074</v>
      </c>
      <c r="E146" s="19" t="s">
        <v>10</v>
      </c>
      <c r="F146" s="88"/>
      <c r="P146" s="119"/>
      <c r="Q146" s="119"/>
      <c r="R146" s="119"/>
      <c r="S146" s="119"/>
      <c r="T146" s="119"/>
      <c r="U146" s="119"/>
      <c r="AH146" s="1">
        <v>5.87</v>
      </c>
      <c r="AK146" s="119"/>
      <c r="AL146" s="119"/>
      <c r="AM146" s="119"/>
      <c r="AN146" s="119"/>
      <c r="AO146" s="119"/>
      <c r="AQ146" s="202"/>
      <c r="AR146" s="74"/>
      <c r="AS146" s="142">
        <f>LARGE(F146:AR146,1)</f>
        <v>5.87</v>
      </c>
      <c r="AT146" s="7"/>
      <c r="AU146" s="7"/>
      <c r="AV146" s="8">
        <f>SUM(AS146:AU146)/3</f>
        <v>1.9566666666666668</v>
      </c>
      <c r="AW146" s="39">
        <f>COUNTA(F146:AR146)</f>
        <v>1</v>
      </c>
    </row>
    <row r="147" spans="1:49" s="1" customFormat="1" ht="12.75">
      <c r="A147" s="9">
        <v>78</v>
      </c>
      <c r="B147" s="26" t="s">
        <v>10</v>
      </c>
      <c r="C147" s="30" t="s">
        <v>274</v>
      </c>
      <c r="D147" s="59" t="s">
        <v>275</v>
      </c>
      <c r="E147" s="19" t="s">
        <v>15</v>
      </c>
      <c r="F147" s="88"/>
      <c r="J147" s="1">
        <v>1.11</v>
      </c>
      <c r="P147" s="119"/>
      <c r="Q147" s="119"/>
      <c r="R147" s="119"/>
      <c r="S147" s="119"/>
      <c r="T147" s="119"/>
      <c r="U147" s="119"/>
      <c r="X147" s="1">
        <v>3.38</v>
      </c>
      <c r="AK147" s="119">
        <v>1.22</v>
      </c>
      <c r="AL147" s="119"/>
      <c r="AM147" s="119"/>
      <c r="AN147" s="119"/>
      <c r="AO147" s="119"/>
      <c r="AQ147" s="202"/>
      <c r="AR147" s="74"/>
      <c r="AS147" s="142">
        <f>LARGE(F147:AR147,1)</f>
        <v>3.38</v>
      </c>
      <c r="AT147" s="7">
        <f t="shared" si="1"/>
        <v>1.22</v>
      </c>
      <c r="AU147" s="7">
        <f t="shared" si="2"/>
        <v>1.11</v>
      </c>
      <c r="AV147" s="8">
        <f>SUM(AS147:AU147)/3</f>
        <v>1.9033333333333333</v>
      </c>
      <c r="AW147" s="39">
        <f>COUNTA(F147:AR147)</f>
        <v>3</v>
      </c>
    </row>
    <row r="148" spans="1:49" s="1" customFormat="1" ht="12.75">
      <c r="A148" s="9">
        <v>79</v>
      </c>
      <c r="B148" s="26" t="s">
        <v>10</v>
      </c>
      <c r="C148" s="27" t="s">
        <v>869</v>
      </c>
      <c r="D148" s="59" t="s">
        <v>870</v>
      </c>
      <c r="E148" s="19" t="s">
        <v>38</v>
      </c>
      <c r="F148" s="88"/>
      <c r="M148" s="1">
        <v>0.6</v>
      </c>
      <c r="P148" s="119">
        <v>0.98</v>
      </c>
      <c r="Q148" s="119"/>
      <c r="R148" s="119"/>
      <c r="S148" s="119"/>
      <c r="T148" s="119"/>
      <c r="U148" s="119"/>
      <c r="AC148" s="1">
        <v>0.53</v>
      </c>
      <c r="AK148" s="119"/>
      <c r="AL148" s="119"/>
      <c r="AM148" s="119"/>
      <c r="AN148" s="119"/>
      <c r="AO148" s="119">
        <v>3.58</v>
      </c>
      <c r="AQ148" s="202"/>
      <c r="AR148" s="74"/>
      <c r="AS148" s="142">
        <f>LARGE(F148:AR148,1)</f>
        <v>3.58</v>
      </c>
      <c r="AT148" s="7">
        <f t="shared" si="1"/>
        <v>0.98</v>
      </c>
      <c r="AU148" s="7">
        <f>LARGE(F148:AR148,3)</f>
        <v>0.6</v>
      </c>
      <c r="AV148" s="8">
        <f>SUM(AS148:AU148)/3</f>
        <v>1.72</v>
      </c>
      <c r="AW148" s="39">
        <f>COUNTA(F148:AR148)</f>
        <v>4</v>
      </c>
    </row>
    <row r="149" spans="1:49" s="1" customFormat="1" ht="12.75">
      <c r="A149" s="9"/>
      <c r="B149" s="26" t="s">
        <v>10</v>
      </c>
      <c r="C149" s="27" t="s">
        <v>1093</v>
      </c>
      <c r="D149" s="74" t="s">
        <v>142</v>
      </c>
      <c r="E149" s="19" t="s">
        <v>10</v>
      </c>
      <c r="F149" s="88"/>
      <c r="P149" s="119"/>
      <c r="Q149" s="119"/>
      <c r="R149" s="119"/>
      <c r="S149" s="119"/>
      <c r="T149" s="119"/>
      <c r="U149" s="119"/>
      <c r="AK149" s="119"/>
      <c r="AL149" s="119">
        <v>4.8</v>
      </c>
      <c r="AM149" s="119"/>
      <c r="AN149" s="119"/>
      <c r="AO149" s="119"/>
      <c r="AQ149" s="202"/>
      <c r="AR149" s="74"/>
      <c r="AS149" s="142">
        <f>LARGE(F149:AR149,1)</f>
        <v>4.8</v>
      </c>
      <c r="AT149" s="7"/>
      <c r="AU149" s="7"/>
      <c r="AV149" s="8">
        <f>SUM(AS149:AU149)/3</f>
        <v>1.5999999999999999</v>
      </c>
      <c r="AW149" s="39">
        <f>COUNTA(F149:AR149)</f>
        <v>1</v>
      </c>
    </row>
    <row r="150" spans="1:49" s="1" customFormat="1" ht="12.75">
      <c r="A150" s="9"/>
      <c r="B150" s="26" t="s">
        <v>10</v>
      </c>
      <c r="C150" s="27" t="s">
        <v>387</v>
      </c>
      <c r="D150" s="59" t="s">
        <v>810</v>
      </c>
      <c r="E150" s="19" t="s">
        <v>10</v>
      </c>
      <c r="F150" s="88"/>
      <c r="I150" s="1">
        <v>4.6</v>
      </c>
      <c r="P150" s="119"/>
      <c r="Q150" s="119"/>
      <c r="R150" s="119"/>
      <c r="S150" s="119"/>
      <c r="T150" s="119"/>
      <c r="U150" s="119"/>
      <c r="AK150" s="119"/>
      <c r="AL150" s="119"/>
      <c r="AM150" s="119"/>
      <c r="AN150" s="119"/>
      <c r="AO150" s="119"/>
      <c r="AQ150" s="202"/>
      <c r="AR150" s="74"/>
      <c r="AS150" s="142">
        <f>LARGE(F150:AR150,1)</f>
        <v>4.6</v>
      </c>
      <c r="AT150" s="7"/>
      <c r="AU150" s="7"/>
      <c r="AV150" s="8">
        <f>SUM(AS150:AU150)/3</f>
        <v>1.5333333333333332</v>
      </c>
      <c r="AW150" s="39">
        <f>COUNTA(F150:AR150)</f>
        <v>1</v>
      </c>
    </row>
    <row r="151" spans="1:49" s="1" customFormat="1" ht="12.75">
      <c r="A151" s="9"/>
      <c r="B151" s="26" t="s">
        <v>10</v>
      </c>
      <c r="C151" s="27" t="s">
        <v>1112</v>
      </c>
      <c r="D151" s="59" t="s">
        <v>424</v>
      </c>
      <c r="E151" s="19" t="s">
        <v>63</v>
      </c>
      <c r="F151" s="88"/>
      <c r="P151" s="119"/>
      <c r="Q151" s="119"/>
      <c r="R151" s="119"/>
      <c r="S151" s="119"/>
      <c r="T151" s="119"/>
      <c r="U151" s="119"/>
      <c r="AJ151" s="1">
        <v>4.53</v>
      </c>
      <c r="AK151" s="119"/>
      <c r="AL151" s="119"/>
      <c r="AM151" s="119"/>
      <c r="AN151" s="119"/>
      <c r="AO151" s="119"/>
      <c r="AQ151" s="202"/>
      <c r="AR151" s="74"/>
      <c r="AS151" s="142">
        <f>LARGE(F151:AR151,1)</f>
        <v>4.53</v>
      </c>
      <c r="AT151" s="7"/>
      <c r="AU151" s="7"/>
      <c r="AV151" s="8">
        <f>SUM(AS151:AU151)/3</f>
        <v>1.51</v>
      </c>
      <c r="AW151" s="39">
        <f>COUNTA(F151:AR151)</f>
        <v>1</v>
      </c>
    </row>
    <row r="152" spans="1:49" s="1" customFormat="1" ht="12.75">
      <c r="A152" s="9"/>
      <c r="B152" s="26" t="s">
        <v>10</v>
      </c>
      <c r="C152" s="36" t="s">
        <v>858</v>
      </c>
      <c r="D152" s="67" t="s">
        <v>859</v>
      </c>
      <c r="E152" s="22" t="s">
        <v>22</v>
      </c>
      <c r="F152" s="90"/>
      <c r="L152" s="1">
        <v>4.4</v>
      </c>
      <c r="P152" s="119"/>
      <c r="Q152" s="119"/>
      <c r="R152" s="119"/>
      <c r="S152" s="119"/>
      <c r="T152" s="119"/>
      <c r="U152" s="119"/>
      <c r="AK152" s="119"/>
      <c r="AL152" s="119"/>
      <c r="AM152" s="119"/>
      <c r="AN152" s="119"/>
      <c r="AO152" s="119"/>
      <c r="AQ152" s="202"/>
      <c r="AR152" s="74"/>
      <c r="AS152" s="142">
        <f>LARGE(F152:AR152,1)</f>
        <v>4.4</v>
      </c>
      <c r="AT152" s="7"/>
      <c r="AU152" s="7"/>
      <c r="AV152" s="8">
        <f>SUM(AS152:AU152)/3</f>
        <v>1.4666666666666668</v>
      </c>
      <c r="AW152" s="39">
        <f>COUNTA(F152:AR152)</f>
        <v>1</v>
      </c>
    </row>
    <row r="153" spans="1:49" s="1" customFormat="1" ht="12.75">
      <c r="A153" s="9"/>
      <c r="B153" s="26" t="s">
        <v>10</v>
      </c>
      <c r="C153" s="32" t="s">
        <v>1006</v>
      </c>
      <c r="D153" s="71" t="s">
        <v>1007</v>
      </c>
      <c r="E153" s="33" t="s">
        <v>10</v>
      </c>
      <c r="F153" s="92"/>
      <c r="P153" s="119"/>
      <c r="Q153" s="119"/>
      <c r="R153" s="119"/>
      <c r="S153" s="119"/>
      <c r="T153" s="119"/>
      <c r="U153" s="119"/>
      <c r="Z153" s="1">
        <v>4.22</v>
      </c>
      <c r="AK153" s="119"/>
      <c r="AL153" s="119"/>
      <c r="AM153" s="119"/>
      <c r="AN153" s="119"/>
      <c r="AO153" s="119"/>
      <c r="AQ153" s="202"/>
      <c r="AR153" s="74"/>
      <c r="AS153" s="142">
        <f>LARGE(F153:AR153,1)</f>
        <v>4.22</v>
      </c>
      <c r="AT153" s="7"/>
      <c r="AU153" s="7"/>
      <c r="AV153" s="8">
        <f>SUM(AS153:AU153)/3</f>
        <v>1.4066666666666665</v>
      </c>
      <c r="AW153" s="39">
        <f>COUNTA(F153:AR153)</f>
        <v>1</v>
      </c>
    </row>
    <row r="154" spans="1:49" s="1" customFormat="1" ht="12.75">
      <c r="A154" s="9"/>
      <c r="B154" s="26" t="s">
        <v>10</v>
      </c>
      <c r="C154" s="32" t="s">
        <v>1090</v>
      </c>
      <c r="D154" s="71" t="s">
        <v>107</v>
      </c>
      <c r="E154" s="33" t="s">
        <v>10</v>
      </c>
      <c r="F154" s="92"/>
      <c r="P154" s="119"/>
      <c r="Q154" s="119"/>
      <c r="R154" s="119"/>
      <c r="S154" s="119"/>
      <c r="T154" s="119"/>
      <c r="U154" s="119"/>
      <c r="AK154" s="119"/>
      <c r="AL154" s="119">
        <v>4.2</v>
      </c>
      <c r="AM154" s="119"/>
      <c r="AN154" s="119"/>
      <c r="AO154" s="119"/>
      <c r="AQ154" s="202"/>
      <c r="AR154" s="74"/>
      <c r="AS154" s="142">
        <f>LARGE(F154:AR154,1)</f>
        <v>4.2</v>
      </c>
      <c r="AT154" s="7"/>
      <c r="AU154" s="7"/>
      <c r="AV154" s="8">
        <f>SUM(AS154:AU154)/3</f>
        <v>1.4000000000000001</v>
      </c>
      <c r="AW154" s="39">
        <f>COUNTA(F154:AR154)</f>
        <v>1</v>
      </c>
    </row>
    <row r="155" spans="1:49" s="1" customFormat="1" ht="12.75">
      <c r="A155" s="9"/>
      <c r="B155" s="31" t="s">
        <v>10</v>
      </c>
      <c r="C155" s="32" t="s">
        <v>1186</v>
      </c>
      <c r="D155" s="71" t="s">
        <v>1187</v>
      </c>
      <c r="E155" s="33" t="s">
        <v>10</v>
      </c>
      <c r="F155" s="92"/>
      <c r="P155" s="119"/>
      <c r="Q155" s="119"/>
      <c r="R155" s="119"/>
      <c r="S155" s="119"/>
      <c r="T155" s="119"/>
      <c r="U155" s="119"/>
      <c r="AK155" s="119"/>
      <c r="AL155" s="119"/>
      <c r="AM155" s="119"/>
      <c r="AN155" s="119"/>
      <c r="AO155" s="119"/>
      <c r="AQ155" s="202">
        <v>3.91</v>
      </c>
      <c r="AR155" s="74"/>
      <c r="AS155" s="142">
        <f>LARGE(F155:AR155,1)</f>
        <v>3.91</v>
      </c>
      <c r="AT155" s="7"/>
      <c r="AU155" s="7"/>
      <c r="AV155" s="8">
        <f>SUM(AS155:AU155)/3</f>
        <v>1.3033333333333335</v>
      </c>
      <c r="AW155" s="39">
        <f>COUNTA(F155:AR155)</f>
        <v>1</v>
      </c>
    </row>
    <row r="156" spans="1:49" s="1" customFormat="1" ht="12.75">
      <c r="A156" s="9"/>
      <c r="B156" s="31" t="s">
        <v>10</v>
      </c>
      <c r="C156" s="32" t="s">
        <v>526</v>
      </c>
      <c r="D156" s="221" t="s">
        <v>527</v>
      </c>
      <c r="E156" s="33" t="s">
        <v>63</v>
      </c>
      <c r="F156" s="92"/>
      <c r="P156" s="119"/>
      <c r="Q156" s="119"/>
      <c r="R156" s="119"/>
      <c r="S156" s="119"/>
      <c r="T156" s="119"/>
      <c r="U156" s="119"/>
      <c r="AA156" s="1">
        <v>3.6</v>
      </c>
      <c r="AK156" s="119"/>
      <c r="AL156" s="119"/>
      <c r="AM156" s="119"/>
      <c r="AN156" s="119"/>
      <c r="AO156" s="119"/>
      <c r="AQ156" s="202"/>
      <c r="AR156" s="74"/>
      <c r="AS156" s="142">
        <f>LARGE(F156:AR156,1)</f>
        <v>3.6</v>
      </c>
      <c r="AT156" s="7"/>
      <c r="AU156" s="7"/>
      <c r="AV156" s="8">
        <f>SUM(AS156:AU156)/3</f>
        <v>1.2</v>
      </c>
      <c r="AW156" s="39">
        <f>COUNTA(F156:AR156)</f>
        <v>1</v>
      </c>
    </row>
    <row r="157" spans="1:49" s="1" customFormat="1" ht="12.75">
      <c r="A157" s="9"/>
      <c r="B157" s="31" t="s">
        <v>10</v>
      </c>
      <c r="C157" s="51" t="s">
        <v>1000</v>
      </c>
      <c r="D157" s="75" t="s">
        <v>332</v>
      </c>
      <c r="E157" s="43" t="s">
        <v>15</v>
      </c>
      <c r="F157" s="91"/>
      <c r="P157" s="119"/>
      <c r="Q157" s="119"/>
      <c r="R157" s="119"/>
      <c r="S157" s="119"/>
      <c r="T157" s="119"/>
      <c r="U157" s="119"/>
      <c r="X157" s="1">
        <v>3.2</v>
      </c>
      <c r="AK157" s="119"/>
      <c r="AL157" s="119"/>
      <c r="AM157" s="119"/>
      <c r="AN157" s="119"/>
      <c r="AO157" s="119"/>
      <c r="AQ157" s="202"/>
      <c r="AR157" s="74"/>
      <c r="AS157" s="142">
        <f>LARGE(F157:AR157,1)</f>
        <v>3.2</v>
      </c>
      <c r="AT157" s="7"/>
      <c r="AU157" s="7"/>
      <c r="AV157" s="8">
        <f>SUM(AS157:AU157)/3</f>
        <v>1.0666666666666667</v>
      </c>
      <c r="AW157" s="39">
        <f>COUNTA(F157:AR157)</f>
        <v>1</v>
      </c>
    </row>
    <row r="158" spans="1:49" s="1" customFormat="1" ht="12.75">
      <c r="A158" s="9"/>
      <c r="B158" s="31" t="s">
        <v>10</v>
      </c>
      <c r="C158" s="32" t="s">
        <v>808</v>
      </c>
      <c r="D158" s="71" t="s">
        <v>414</v>
      </c>
      <c r="E158" s="33" t="s">
        <v>10</v>
      </c>
      <c r="F158" s="92"/>
      <c r="I158" s="1">
        <v>3.02</v>
      </c>
      <c r="P158" s="119"/>
      <c r="Q158" s="119"/>
      <c r="R158" s="119"/>
      <c r="S158" s="119"/>
      <c r="T158" s="119"/>
      <c r="U158" s="119"/>
      <c r="AK158" s="119"/>
      <c r="AL158" s="119"/>
      <c r="AM158" s="119"/>
      <c r="AN158" s="119"/>
      <c r="AO158" s="119"/>
      <c r="AQ158" s="202"/>
      <c r="AR158" s="74"/>
      <c r="AS158" s="142">
        <f>LARGE(F158:AR158,1)</f>
        <v>3.02</v>
      </c>
      <c r="AT158" s="7"/>
      <c r="AU158" s="7"/>
      <c r="AV158" s="8">
        <f>SUM(AS158:AU158)/3</f>
        <v>1.0066666666666666</v>
      </c>
      <c r="AW158" s="39">
        <f>COUNTA(F158:AR158)</f>
        <v>1</v>
      </c>
    </row>
    <row r="159" spans="1:49" s="1" customFormat="1" ht="12.75">
      <c r="A159" s="9"/>
      <c r="B159" s="31" t="s">
        <v>10</v>
      </c>
      <c r="C159" s="32" t="s">
        <v>849</v>
      </c>
      <c r="D159" s="71" t="s">
        <v>159</v>
      </c>
      <c r="E159" s="33" t="s">
        <v>10</v>
      </c>
      <c r="F159" s="92"/>
      <c r="P159" s="119"/>
      <c r="Q159" s="119"/>
      <c r="R159" s="119"/>
      <c r="S159" s="119"/>
      <c r="T159" s="119"/>
      <c r="U159" s="119"/>
      <c r="AG159" s="1">
        <v>2.84</v>
      </c>
      <c r="AK159" s="119"/>
      <c r="AL159" s="119"/>
      <c r="AM159" s="119"/>
      <c r="AN159" s="119"/>
      <c r="AO159" s="119"/>
      <c r="AQ159" s="202"/>
      <c r="AR159" s="74"/>
      <c r="AS159" s="142">
        <f>LARGE(F159:AR159,1)</f>
        <v>2.84</v>
      </c>
      <c r="AT159" s="7"/>
      <c r="AU159" s="7"/>
      <c r="AV159" s="8">
        <f>SUM(AS159:AU159)/3</f>
        <v>0.9466666666666667</v>
      </c>
      <c r="AW159" s="39">
        <f>COUNTA(F159:AR159)</f>
        <v>1</v>
      </c>
    </row>
    <row r="160" spans="1:49" s="1" customFormat="1" ht="12.75">
      <c r="A160" s="9"/>
      <c r="B160" s="26" t="s">
        <v>10</v>
      </c>
      <c r="C160" s="32" t="s">
        <v>1035</v>
      </c>
      <c r="D160" s="71" t="s">
        <v>1036</v>
      </c>
      <c r="E160" s="33" t="s">
        <v>535</v>
      </c>
      <c r="F160" s="92"/>
      <c r="P160" s="119"/>
      <c r="Q160" s="119"/>
      <c r="R160" s="119"/>
      <c r="S160" s="119"/>
      <c r="T160" s="119"/>
      <c r="U160" s="119"/>
      <c r="AD160" s="1">
        <v>2.8</v>
      </c>
      <c r="AK160" s="119"/>
      <c r="AL160" s="119"/>
      <c r="AM160" s="119"/>
      <c r="AN160" s="119"/>
      <c r="AO160" s="119"/>
      <c r="AQ160" s="202"/>
      <c r="AR160" s="74"/>
      <c r="AS160" s="142">
        <f>LARGE(F160:AR160,1)</f>
        <v>2.8</v>
      </c>
      <c r="AT160" s="7"/>
      <c r="AU160" s="7"/>
      <c r="AV160" s="8">
        <f>SUM(AS160:AU160)/3</f>
        <v>0.9333333333333332</v>
      </c>
      <c r="AW160" s="39">
        <f>COUNTA(F160:AR160)</f>
        <v>1</v>
      </c>
    </row>
    <row r="161" spans="1:49" s="1" customFormat="1" ht="12.75">
      <c r="A161" s="9"/>
      <c r="B161" s="26" t="s">
        <v>10</v>
      </c>
      <c r="C161" s="32" t="s">
        <v>716</v>
      </c>
      <c r="D161" s="71" t="s">
        <v>717</v>
      </c>
      <c r="E161" s="33" t="s">
        <v>10</v>
      </c>
      <c r="F161" s="92"/>
      <c r="O161" s="1">
        <v>2.67</v>
      </c>
      <c r="P161" s="119"/>
      <c r="Q161" s="119"/>
      <c r="R161" s="119"/>
      <c r="S161" s="119"/>
      <c r="T161" s="119"/>
      <c r="U161" s="119"/>
      <c r="AK161" s="119"/>
      <c r="AL161" s="119"/>
      <c r="AM161" s="119"/>
      <c r="AN161" s="119"/>
      <c r="AO161" s="119"/>
      <c r="AQ161" s="202"/>
      <c r="AR161" s="74"/>
      <c r="AS161" s="142">
        <f>LARGE(F161:AR161,1)</f>
        <v>2.67</v>
      </c>
      <c r="AT161" s="7"/>
      <c r="AU161" s="7"/>
      <c r="AV161" s="8">
        <f>SUM(AS161:AU161)/3</f>
        <v>0.89</v>
      </c>
      <c r="AW161" s="39">
        <f>COUNTA(F161:AR161)</f>
        <v>1</v>
      </c>
    </row>
    <row r="162" spans="1:49" s="46" customFormat="1" ht="12.75">
      <c r="A162" s="47"/>
      <c r="B162" s="62" t="s">
        <v>10</v>
      </c>
      <c r="C162" s="235" t="s">
        <v>964</v>
      </c>
      <c r="D162" s="237" t="s">
        <v>965</v>
      </c>
      <c r="E162" s="239" t="s">
        <v>38</v>
      </c>
      <c r="F162" s="243"/>
      <c r="P162" s="116"/>
      <c r="Q162" s="116"/>
      <c r="R162" s="116"/>
      <c r="S162" s="116"/>
      <c r="T162" s="116"/>
      <c r="U162" s="116"/>
      <c r="W162" s="46">
        <v>2.49</v>
      </c>
      <c r="AK162" s="116"/>
      <c r="AL162" s="116"/>
      <c r="AM162" s="116"/>
      <c r="AN162" s="116"/>
      <c r="AO162" s="116"/>
      <c r="AQ162" s="198"/>
      <c r="AR162" s="137"/>
      <c r="AS162" s="142">
        <f>LARGE(F162:AR162,1)</f>
        <v>2.49</v>
      </c>
      <c r="AT162" s="7"/>
      <c r="AU162" s="7"/>
      <c r="AV162" s="8">
        <f>SUM(AS162:AU162)/3</f>
        <v>0.8300000000000001</v>
      </c>
      <c r="AW162" s="39">
        <f>COUNTA(F162:AR162)</f>
        <v>1</v>
      </c>
    </row>
    <row r="163" spans="1:49" s="1" customFormat="1" ht="12.75">
      <c r="A163" s="9"/>
      <c r="B163" s="31" t="s">
        <v>10</v>
      </c>
      <c r="C163" s="51" t="s">
        <v>1127</v>
      </c>
      <c r="D163" s="75" t="s">
        <v>1128</v>
      </c>
      <c r="E163" s="43" t="s">
        <v>15</v>
      </c>
      <c r="F163" s="91"/>
      <c r="P163" s="119"/>
      <c r="Q163" s="119"/>
      <c r="R163" s="119"/>
      <c r="S163" s="119"/>
      <c r="T163" s="119"/>
      <c r="U163" s="119"/>
      <c r="AJ163" s="1">
        <v>2.4</v>
      </c>
      <c r="AK163" s="119"/>
      <c r="AL163" s="119"/>
      <c r="AM163" s="119"/>
      <c r="AN163" s="119"/>
      <c r="AO163" s="119"/>
      <c r="AQ163" s="202"/>
      <c r="AR163" s="74"/>
      <c r="AS163" s="142">
        <f>LARGE(F163:AR163,1)</f>
        <v>2.4</v>
      </c>
      <c r="AT163" s="7"/>
      <c r="AU163" s="7"/>
      <c r="AV163" s="8">
        <f>SUM(AS163:AU163)/3</f>
        <v>0.7999999999999999</v>
      </c>
      <c r="AW163" s="39">
        <f>COUNTA(F163:AR163)</f>
        <v>1</v>
      </c>
    </row>
    <row r="164" spans="1:49" s="1" customFormat="1" ht="12.75">
      <c r="A164" s="9"/>
      <c r="B164" s="31" t="s">
        <v>10</v>
      </c>
      <c r="C164" s="32" t="s">
        <v>913</v>
      </c>
      <c r="D164" s="221" t="s">
        <v>914</v>
      </c>
      <c r="E164" s="33" t="s">
        <v>38</v>
      </c>
      <c r="F164" s="92"/>
      <c r="P164" s="119">
        <v>2.31</v>
      </c>
      <c r="Q164" s="119"/>
      <c r="R164" s="119"/>
      <c r="S164" s="119"/>
      <c r="T164" s="119"/>
      <c r="U164" s="119"/>
      <c r="AK164" s="119"/>
      <c r="AL164" s="119"/>
      <c r="AM164" s="119"/>
      <c r="AN164" s="119"/>
      <c r="AO164" s="119"/>
      <c r="AQ164" s="202"/>
      <c r="AR164" s="74"/>
      <c r="AS164" s="142">
        <f>LARGE(F164:AR164,1)</f>
        <v>2.31</v>
      </c>
      <c r="AT164" s="7"/>
      <c r="AU164" s="7"/>
      <c r="AV164" s="8">
        <f>SUM(AS164:AU164)/3</f>
        <v>0.77</v>
      </c>
      <c r="AW164" s="39">
        <f>COUNTA(F164:AR164)</f>
        <v>1</v>
      </c>
    </row>
    <row r="165" spans="1:49" s="1" customFormat="1" ht="12.75">
      <c r="A165" s="9"/>
      <c r="B165" s="26" t="s">
        <v>10</v>
      </c>
      <c r="C165" s="32" t="s">
        <v>293</v>
      </c>
      <c r="D165" s="71" t="s">
        <v>1059</v>
      </c>
      <c r="E165" s="33" t="s">
        <v>10</v>
      </c>
      <c r="F165" s="92"/>
      <c r="P165" s="119"/>
      <c r="Q165" s="119"/>
      <c r="R165" s="119"/>
      <c r="S165" s="119"/>
      <c r="T165" s="119"/>
      <c r="U165" s="119"/>
      <c r="AG165" s="1">
        <v>2.13</v>
      </c>
      <c r="AK165" s="119"/>
      <c r="AL165" s="119"/>
      <c r="AM165" s="119"/>
      <c r="AN165" s="119"/>
      <c r="AO165" s="119"/>
      <c r="AQ165" s="202"/>
      <c r="AR165" s="74"/>
      <c r="AS165" s="142">
        <f>LARGE(F165:AR165,1)</f>
        <v>2.13</v>
      </c>
      <c r="AT165" s="7"/>
      <c r="AU165" s="7"/>
      <c r="AV165" s="8">
        <f>SUM(AS165:AU165)/3</f>
        <v>0.71</v>
      </c>
      <c r="AW165" s="39">
        <f>COUNTA(F165:AR165)</f>
        <v>1</v>
      </c>
    </row>
    <row r="166" spans="1:49" s="21" customFormat="1" ht="12.75">
      <c r="A166" s="9"/>
      <c r="B166" s="31" t="s">
        <v>10</v>
      </c>
      <c r="C166" s="32" t="s">
        <v>822</v>
      </c>
      <c r="D166" s="71" t="s">
        <v>823</v>
      </c>
      <c r="E166" s="33" t="s">
        <v>10</v>
      </c>
      <c r="F166" s="92"/>
      <c r="G166" s="21">
        <v>2.13</v>
      </c>
      <c r="P166" s="120"/>
      <c r="Q166" s="120"/>
      <c r="R166" s="120"/>
      <c r="S166" s="120"/>
      <c r="T166" s="120"/>
      <c r="U166" s="120"/>
      <c r="AK166" s="120"/>
      <c r="AL166" s="120"/>
      <c r="AM166" s="120"/>
      <c r="AN166" s="120"/>
      <c r="AO166" s="120"/>
      <c r="AQ166" s="204"/>
      <c r="AR166" s="139"/>
      <c r="AS166" s="142">
        <f>LARGE(F166:AR166,1)</f>
        <v>2.13</v>
      </c>
      <c r="AT166" s="7"/>
      <c r="AU166" s="7"/>
      <c r="AV166" s="8">
        <f>SUM(AS166:AU166)/3</f>
        <v>0.71</v>
      </c>
      <c r="AW166" s="39">
        <f>COUNTA(F166:AR166)</f>
        <v>1</v>
      </c>
    </row>
    <row r="167" spans="1:49" s="1" customFormat="1" ht="12.75">
      <c r="A167" s="9"/>
      <c r="B167" s="31" t="s">
        <v>10</v>
      </c>
      <c r="C167" s="32" t="s">
        <v>90</v>
      </c>
      <c r="D167" s="71" t="s">
        <v>569</v>
      </c>
      <c r="E167" s="33" t="s">
        <v>10</v>
      </c>
      <c r="F167" s="92"/>
      <c r="G167" s="1">
        <v>2.02</v>
      </c>
      <c r="P167" s="119"/>
      <c r="Q167" s="119"/>
      <c r="R167" s="119"/>
      <c r="S167" s="119"/>
      <c r="T167" s="119"/>
      <c r="U167" s="119"/>
      <c r="AK167" s="119"/>
      <c r="AL167" s="119"/>
      <c r="AM167" s="119"/>
      <c r="AN167" s="119"/>
      <c r="AO167" s="119"/>
      <c r="AQ167" s="202"/>
      <c r="AR167" s="74"/>
      <c r="AS167" s="142">
        <f>LARGE(F167:AR167,1)</f>
        <v>2.02</v>
      </c>
      <c r="AT167" s="7"/>
      <c r="AU167" s="7"/>
      <c r="AV167" s="8">
        <f>SUM(AS167:AU167)/3</f>
        <v>0.6733333333333333</v>
      </c>
      <c r="AW167" s="39">
        <f>COUNTA(F167:AR167)</f>
        <v>1</v>
      </c>
    </row>
    <row r="168" spans="1:49" s="1" customFormat="1" ht="12.75">
      <c r="A168" s="9"/>
      <c r="B168" s="31" t="s">
        <v>10</v>
      </c>
      <c r="C168" s="32" t="s">
        <v>375</v>
      </c>
      <c r="D168" s="71" t="s">
        <v>571</v>
      </c>
      <c r="E168" s="33" t="s">
        <v>10</v>
      </c>
      <c r="F168" s="92"/>
      <c r="P168" s="119"/>
      <c r="Q168" s="119"/>
      <c r="R168" s="119"/>
      <c r="S168" s="119"/>
      <c r="T168" s="119"/>
      <c r="U168" s="119"/>
      <c r="AE168" s="1">
        <v>1.6</v>
      </c>
      <c r="AK168" s="119"/>
      <c r="AL168" s="119"/>
      <c r="AM168" s="119"/>
      <c r="AN168" s="119"/>
      <c r="AO168" s="119"/>
      <c r="AQ168" s="202"/>
      <c r="AR168" s="74"/>
      <c r="AS168" s="142">
        <f>LARGE(F168:AR168,1)</f>
        <v>1.6</v>
      </c>
      <c r="AT168" s="7"/>
      <c r="AU168" s="7"/>
      <c r="AV168" s="8">
        <f>SUM(AS168:AU168)/3</f>
        <v>0.5333333333333333</v>
      </c>
      <c r="AW168" s="39">
        <f>COUNTA(F168:AR168)</f>
        <v>1</v>
      </c>
    </row>
    <row r="169" spans="1:49" s="1" customFormat="1" ht="12.75">
      <c r="A169" s="9"/>
      <c r="B169" s="26" t="s">
        <v>10</v>
      </c>
      <c r="C169" s="32" t="s">
        <v>251</v>
      </c>
      <c r="D169" s="222" t="s">
        <v>1162</v>
      </c>
      <c r="E169" s="33" t="s">
        <v>38</v>
      </c>
      <c r="F169" s="92"/>
      <c r="P169" s="119"/>
      <c r="Q169" s="119"/>
      <c r="R169" s="119"/>
      <c r="S169" s="119"/>
      <c r="T169" s="119"/>
      <c r="U169" s="119"/>
      <c r="AK169" s="119"/>
      <c r="AL169" s="119"/>
      <c r="AM169" s="119"/>
      <c r="AN169" s="119"/>
      <c r="AO169" s="119">
        <v>1.42</v>
      </c>
      <c r="AQ169" s="202"/>
      <c r="AR169" s="74"/>
      <c r="AS169" s="142">
        <f>LARGE(F169:AR169,1)</f>
        <v>1.42</v>
      </c>
      <c r="AT169" s="7"/>
      <c r="AU169" s="7"/>
      <c r="AV169" s="8">
        <f>SUM(AS169:AU169)/3</f>
        <v>0.47333333333333333</v>
      </c>
      <c r="AW169" s="39">
        <f>COUNTA(F169:AR169)</f>
        <v>1</v>
      </c>
    </row>
    <row r="170" spans="1:49" s="1" customFormat="1" ht="12.75">
      <c r="A170" s="9"/>
      <c r="B170" s="31" t="s">
        <v>10</v>
      </c>
      <c r="C170" s="32" t="s">
        <v>395</v>
      </c>
      <c r="D170" s="71" t="s">
        <v>880</v>
      </c>
      <c r="E170" s="33" t="s">
        <v>38</v>
      </c>
      <c r="F170" s="92"/>
      <c r="M170" s="1">
        <v>1.33</v>
      </c>
      <c r="P170" s="119"/>
      <c r="Q170" s="119"/>
      <c r="R170" s="119"/>
      <c r="S170" s="119"/>
      <c r="T170" s="119"/>
      <c r="U170" s="119"/>
      <c r="AK170" s="119"/>
      <c r="AL170" s="119"/>
      <c r="AM170" s="119"/>
      <c r="AN170" s="119"/>
      <c r="AO170" s="119"/>
      <c r="AQ170" s="202"/>
      <c r="AR170" s="74"/>
      <c r="AS170" s="142">
        <f>LARGE(F170:AR170,1)</f>
        <v>1.33</v>
      </c>
      <c r="AT170" s="7"/>
      <c r="AU170" s="7"/>
      <c r="AV170" s="8">
        <f>SUM(AS170:AU170)/3</f>
        <v>0.44333333333333336</v>
      </c>
      <c r="AW170" s="39">
        <f>COUNTA(F170:AR170)</f>
        <v>1</v>
      </c>
    </row>
    <row r="171" spans="1:49" s="1" customFormat="1" ht="12.75">
      <c r="A171" s="9"/>
      <c r="B171" s="31" t="s">
        <v>10</v>
      </c>
      <c r="C171" s="32" t="s">
        <v>882</v>
      </c>
      <c r="D171" s="71"/>
      <c r="E171" s="33" t="s">
        <v>38</v>
      </c>
      <c r="F171" s="92"/>
      <c r="M171" s="1">
        <v>1.33</v>
      </c>
      <c r="P171" s="119"/>
      <c r="Q171" s="119"/>
      <c r="R171" s="119"/>
      <c r="S171" s="119"/>
      <c r="T171" s="119"/>
      <c r="U171" s="119"/>
      <c r="AK171" s="119"/>
      <c r="AL171" s="119"/>
      <c r="AM171" s="119"/>
      <c r="AN171" s="119"/>
      <c r="AO171" s="119"/>
      <c r="AQ171" s="202"/>
      <c r="AR171" s="74"/>
      <c r="AS171" s="142">
        <f>LARGE(F171:AR171,1)</f>
        <v>1.33</v>
      </c>
      <c r="AT171" s="7"/>
      <c r="AU171" s="7"/>
      <c r="AV171" s="8">
        <f>SUM(AS171:AU171)/3</f>
        <v>0.44333333333333336</v>
      </c>
      <c r="AW171" s="39">
        <f>COUNTA(F171:AR171)</f>
        <v>1</v>
      </c>
    </row>
    <row r="172" spans="1:49" s="1" customFormat="1" ht="12.75">
      <c r="A172" s="9"/>
      <c r="B172" s="31" t="s">
        <v>10</v>
      </c>
      <c r="C172" s="32" t="s">
        <v>1067</v>
      </c>
      <c r="D172" s="71" t="s">
        <v>1068</v>
      </c>
      <c r="E172" s="33" t="s">
        <v>10</v>
      </c>
      <c r="F172" s="92"/>
      <c r="P172" s="119"/>
      <c r="Q172" s="119"/>
      <c r="R172" s="119"/>
      <c r="S172" s="119"/>
      <c r="T172" s="119"/>
      <c r="U172" s="119"/>
      <c r="AG172" s="1">
        <v>1.33</v>
      </c>
      <c r="AK172" s="119"/>
      <c r="AL172" s="119"/>
      <c r="AM172" s="119"/>
      <c r="AN172" s="119"/>
      <c r="AO172" s="119"/>
      <c r="AQ172" s="202"/>
      <c r="AR172" s="74"/>
      <c r="AS172" s="142">
        <f>LARGE(F172:AR172,1)</f>
        <v>1.33</v>
      </c>
      <c r="AT172" s="7"/>
      <c r="AU172" s="7"/>
      <c r="AV172" s="8">
        <f>SUM(AS172:AU172)/3</f>
        <v>0.44333333333333336</v>
      </c>
      <c r="AW172" s="39">
        <f>COUNTA(F172:AR172)</f>
        <v>1</v>
      </c>
    </row>
    <row r="173" spans="1:49" s="1" customFormat="1" ht="12.75">
      <c r="A173" s="9"/>
      <c r="B173" s="31" t="s">
        <v>10</v>
      </c>
      <c r="C173" s="32" t="s">
        <v>873</v>
      </c>
      <c r="D173" s="71" t="s">
        <v>684</v>
      </c>
      <c r="E173" s="33" t="s">
        <v>38</v>
      </c>
      <c r="F173" s="92"/>
      <c r="M173" s="1">
        <v>1.22</v>
      </c>
      <c r="P173" s="119"/>
      <c r="Q173" s="119"/>
      <c r="R173" s="119"/>
      <c r="S173" s="119"/>
      <c r="T173" s="119"/>
      <c r="U173" s="119"/>
      <c r="AK173" s="119"/>
      <c r="AL173" s="119"/>
      <c r="AM173" s="119"/>
      <c r="AN173" s="119"/>
      <c r="AO173" s="119"/>
      <c r="AQ173" s="202"/>
      <c r="AR173" s="74"/>
      <c r="AS173" s="142">
        <f>LARGE(F173:AR173,1)</f>
        <v>1.22</v>
      </c>
      <c r="AT173" s="7"/>
      <c r="AU173" s="7"/>
      <c r="AV173" s="8">
        <f>SUM(AS173:AU173)/3</f>
        <v>0.4066666666666667</v>
      </c>
      <c r="AW173" s="39">
        <f>COUNTA(F173:AR173)</f>
        <v>1</v>
      </c>
    </row>
    <row r="174" spans="1:49" s="1" customFormat="1" ht="12.75">
      <c r="A174" s="9"/>
      <c r="B174" s="31" t="s">
        <v>10</v>
      </c>
      <c r="C174" s="32" t="s">
        <v>1200</v>
      </c>
      <c r="D174" s="71" t="s">
        <v>1201</v>
      </c>
      <c r="E174" s="33" t="s">
        <v>10</v>
      </c>
      <c r="F174" s="92"/>
      <c r="P174" s="119"/>
      <c r="Q174" s="119"/>
      <c r="R174" s="119"/>
      <c r="S174" s="119"/>
      <c r="T174" s="119"/>
      <c r="U174" s="119"/>
      <c r="AK174" s="119"/>
      <c r="AL174" s="119"/>
      <c r="AM174" s="119"/>
      <c r="AN174" s="119"/>
      <c r="AO174" s="119"/>
      <c r="AQ174" s="202"/>
      <c r="AR174" s="74">
        <v>1.22</v>
      </c>
      <c r="AS174" s="142">
        <f>LARGE(F174:AR174,1)</f>
        <v>1.22</v>
      </c>
      <c r="AT174" s="7"/>
      <c r="AU174" s="7"/>
      <c r="AV174" s="8">
        <f>SUM(AS174:AU174)/3</f>
        <v>0.4066666666666667</v>
      </c>
      <c r="AW174" s="39">
        <f>COUNTA(F174:AR174)</f>
        <v>1</v>
      </c>
    </row>
    <row r="175" spans="1:49" s="1" customFormat="1" ht="12.75">
      <c r="A175" s="9"/>
      <c r="B175" s="31" t="s">
        <v>10</v>
      </c>
      <c r="C175" s="32" t="s">
        <v>660</v>
      </c>
      <c r="D175" s="71" t="s">
        <v>661</v>
      </c>
      <c r="E175" s="33" t="s">
        <v>10</v>
      </c>
      <c r="F175" s="92">
        <v>1.11</v>
      </c>
      <c r="P175" s="119"/>
      <c r="Q175" s="119"/>
      <c r="R175" s="119"/>
      <c r="S175" s="119"/>
      <c r="T175" s="119"/>
      <c r="U175" s="119"/>
      <c r="AK175" s="119"/>
      <c r="AL175" s="119"/>
      <c r="AM175" s="119"/>
      <c r="AN175" s="119"/>
      <c r="AO175" s="119"/>
      <c r="AQ175" s="202"/>
      <c r="AR175" s="74"/>
      <c r="AS175" s="142">
        <f>LARGE(F175:AR175,1)</f>
        <v>1.11</v>
      </c>
      <c r="AT175" s="7"/>
      <c r="AU175" s="7"/>
      <c r="AV175" s="8">
        <f>SUM(AS175:AU175)/3</f>
        <v>0.37000000000000005</v>
      </c>
      <c r="AW175" s="39">
        <f>COUNTA(F175:AR175)</f>
        <v>1</v>
      </c>
    </row>
    <row r="176" spans="1:49" s="1" customFormat="1" ht="12.75">
      <c r="A176" s="9"/>
      <c r="B176" s="210" t="s">
        <v>10</v>
      </c>
      <c r="C176" s="207" t="s">
        <v>786</v>
      </c>
      <c r="D176" s="71" t="s">
        <v>1069</v>
      </c>
      <c r="E176" s="33" t="s">
        <v>10</v>
      </c>
      <c r="F176" s="92"/>
      <c r="P176" s="119"/>
      <c r="Q176" s="119"/>
      <c r="R176" s="119"/>
      <c r="S176" s="119"/>
      <c r="T176" s="119"/>
      <c r="U176" s="119"/>
      <c r="AG176" s="1">
        <v>1.07</v>
      </c>
      <c r="AK176" s="119"/>
      <c r="AL176" s="119"/>
      <c r="AM176" s="119"/>
      <c r="AN176" s="119"/>
      <c r="AO176" s="119"/>
      <c r="AQ176" s="202"/>
      <c r="AR176" s="74"/>
      <c r="AS176" s="142">
        <f>LARGE(F176:AR176,1)</f>
        <v>1.07</v>
      </c>
      <c r="AT176" s="7"/>
      <c r="AU176" s="7"/>
      <c r="AV176" s="8">
        <f>SUM(AS176:AU176)/3</f>
        <v>0.3566666666666667</v>
      </c>
      <c r="AW176" s="39">
        <f>COUNTA(F176:AR176)</f>
        <v>1</v>
      </c>
    </row>
    <row r="177" spans="1:49" s="1" customFormat="1" ht="12.75">
      <c r="A177" s="9"/>
      <c r="B177" s="31" t="s">
        <v>10</v>
      </c>
      <c r="C177" s="32" t="s">
        <v>849</v>
      </c>
      <c r="D177" s="71" t="s">
        <v>159</v>
      </c>
      <c r="E177" s="33" t="s">
        <v>10</v>
      </c>
      <c r="F177" s="92"/>
      <c r="K177" s="1">
        <v>0.89</v>
      </c>
      <c r="N177" s="1">
        <v>0</v>
      </c>
      <c r="P177" s="119"/>
      <c r="Q177" s="119"/>
      <c r="R177" s="119"/>
      <c r="S177" s="119"/>
      <c r="T177" s="119"/>
      <c r="U177" s="119"/>
      <c r="AK177" s="119"/>
      <c r="AL177" s="119"/>
      <c r="AM177" s="119"/>
      <c r="AN177" s="119"/>
      <c r="AO177" s="119"/>
      <c r="AQ177" s="202"/>
      <c r="AR177" s="74"/>
      <c r="AS177" s="142">
        <f>LARGE(F177:AR177,1)</f>
        <v>0.89</v>
      </c>
      <c r="AT177" s="7">
        <f>LARGE(F177:AR177,2)</f>
        <v>0</v>
      </c>
      <c r="AU177" s="7"/>
      <c r="AV177" s="8">
        <f>SUM(AS177:AU177)/3</f>
        <v>0.2966666666666667</v>
      </c>
      <c r="AW177" s="39">
        <f>COUNTA(F177:AR177)</f>
        <v>2</v>
      </c>
    </row>
    <row r="178" spans="1:49" s="1" customFormat="1" ht="12.75">
      <c r="A178" s="9"/>
      <c r="B178" s="31" t="s">
        <v>10</v>
      </c>
      <c r="C178" s="32" t="s">
        <v>692</v>
      </c>
      <c r="D178" s="71" t="s">
        <v>681</v>
      </c>
      <c r="E178" s="33" t="s">
        <v>38</v>
      </c>
      <c r="F178" s="92"/>
      <c r="P178" s="119">
        <v>0.89</v>
      </c>
      <c r="Q178" s="119"/>
      <c r="R178" s="119"/>
      <c r="S178" s="119"/>
      <c r="T178" s="119"/>
      <c r="U178" s="119"/>
      <c r="AK178" s="119"/>
      <c r="AL178" s="119"/>
      <c r="AM178" s="119"/>
      <c r="AN178" s="119"/>
      <c r="AO178" s="119"/>
      <c r="AQ178" s="202"/>
      <c r="AR178" s="74"/>
      <c r="AS178" s="142">
        <f>LARGE(F178:AR178,1)</f>
        <v>0.89</v>
      </c>
      <c r="AT178" s="7"/>
      <c r="AU178" s="7"/>
      <c r="AV178" s="8">
        <f>SUM(AS178:AU178)/3</f>
        <v>0.2966666666666667</v>
      </c>
      <c r="AW178" s="39">
        <f>COUNTA(F178:AR178)</f>
        <v>1</v>
      </c>
    </row>
    <row r="179" spans="1:49" s="1" customFormat="1" ht="12.75">
      <c r="A179" s="9"/>
      <c r="B179" s="210" t="s">
        <v>10</v>
      </c>
      <c r="C179" s="220" t="s">
        <v>1144</v>
      </c>
      <c r="D179" s="75" t="s">
        <v>1145</v>
      </c>
      <c r="E179" s="43" t="s">
        <v>38</v>
      </c>
      <c r="F179" s="91"/>
      <c r="P179" s="119"/>
      <c r="Q179" s="119"/>
      <c r="R179" s="119"/>
      <c r="S179" s="119"/>
      <c r="T179" s="119"/>
      <c r="U179" s="119"/>
      <c r="AK179" s="119"/>
      <c r="AL179" s="119"/>
      <c r="AM179" s="119"/>
      <c r="AN179" s="119"/>
      <c r="AO179" s="119">
        <v>0.62</v>
      </c>
      <c r="AQ179" s="202"/>
      <c r="AR179" s="74"/>
      <c r="AS179" s="142">
        <f>LARGE(F179:AR179,1)</f>
        <v>0.62</v>
      </c>
      <c r="AT179" s="7"/>
      <c r="AU179" s="7"/>
      <c r="AV179" s="8">
        <f>SUM(AS179:AU179)/3</f>
        <v>0.20666666666666667</v>
      </c>
      <c r="AW179" s="39">
        <f>COUNTA(F179:AR179)</f>
        <v>1</v>
      </c>
    </row>
    <row r="180" spans="1:49" s="1" customFormat="1" ht="12.75">
      <c r="A180" s="9"/>
      <c r="B180" s="31" t="s">
        <v>10</v>
      </c>
      <c r="C180" s="32" t="s">
        <v>883</v>
      </c>
      <c r="D180" s="71" t="s">
        <v>726</v>
      </c>
      <c r="E180" s="33" t="s">
        <v>38</v>
      </c>
      <c r="F180" s="92"/>
      <c r="M180" s="1">
        <v>0.62</v>
      </c>
      <c r="P180" s="119"/>
      <c r="Q180" s="119"/>
      <c r="R180" s="119"/>
      <c r="S180" s="119"/>
      <c r="T180" s="119"/>
      <c r="U180" s="119"/>
      <c r="AK180" s="119"/>
      <c r="AL180" s="119"/>
      <c r="AM180" s="119"/>
      <c r="AN180" s="119"/>
      <c r="AO180" s="119"/>
      <c r="AQ180" s="202"/>
      <c r="AR180" s="74"/>
      <c r="AS180" s="142">
        <f>LARGE(F180:AR180,1)</f>
        <v>0.62</v>
      </c>
      <c r="AT180" s="7"/>
      <c r="AU180" s="7"/>
      <c r="AV180" s="8">
        <f>SUM(AS180:AU180)/3</f>
        <v>0.20666666666666667</v>
      </c>
      <c r="AW180" s="39">
        <f>COUNTA(F180:AR180)</f>
        <v>1</v>
      </c>
    </row>
    <row r="181" spans="1:49" s="1" customFormat="1" ht="12.75">
      <c r="A181" s="9"/>
      <c r="B181" s="210" t="s">
        <v>10</v>
      </c>
      <c r="C181" s="207" t="s">
        <v>786</v>
      </c>
      <c r="D181" s="71" t="s">
        <v>787</v>
      </c>
      <c r="E181" s="33" t="s">
        <v>10</v>
      </c>
      <c r="F181" s="92">
        <v>0.62</v>
      </c>
      <c r="P181" s="119"/>
      <c r="Q181" s="119"/>
      <c r="R181" s="119"/>
      <c r="S181" s="119"/>
      <c r="T181" s="119"/>
      <c r="U181" s="119"/>
      <c r="AK181" s="119"/>
      <c r="AL181" s="119"/>
      <c r="AM181" s="119"/>
      <c r="AN181" s="119"/>
      <c r="AO181" s="119"/>
      <c r="AQ181" s="202"/>
      <c r="AR181" s="74"/>
      <c r="AS181" s="142">
        <f>LARGE(F181:AR181,1)</f>
        <v>0.62</v>
      </c>
      <c r="AT181" s="7"/>
      <c r="AU181" s="7"/>
      <c r="AV181" s="8">
        <f>SUM(AS181:AU181)/3</f>
        <v>0.20666666666666667</v>
      </c>
      <c r="AW181" s="39">
        <f>COUNTA(F181:AR181)</f>
        <v>1</v>
      </c>
    </row>
    <row r="182" spans="1:49" s="1" customFormat="1" ht="12.75">
      <c r="A182" s="9"/>
      <c r="B182" s="31" t="s">
        <v>10</v>
      </c>
      <c r="C182" s="32" t="s">
        <v>918</v>
      </c>
      <c r="D182" s="71" t="s">
        <v>919</v>
      </c>
      <c r="E182" s="43" t="s">
        <v>10</v>
      </c>
      <c r="F182" s="91"/>
      <c r="P182" s="119"/>
      <c r="Q182" s="119">
        <v>0.6</v>
      </c>
      <c r="R182" s="119"/>
      <c r="S182" s="119"/>
      <c r="T182" s="119"/>
      <c r="U182" s="119"/>
      <c r="AK182" s="119"/>
      <c r="AL182" s="119"/>
      <c r="AM182" s="119"/>
      <c r="AN182" s="119"/>
      <c r="AO182" s="119"/>
      <c r="AQ182" s="202"/>
      <c r="AR182" s="74"/>
      <c r="AS182" s="142">
        <f>LARGE(F182:AR182,1)</f>
        <v>0.6</v>
      </c>
      <c r="AT182" s="7"/>
      <c r="AU182" s="7"/>
      <c r="AV182" s="8">
        <f>SUM(AS182:AU182)/3</f>
        <v>0.19999999999999998</v>
      </c>
      <c r="AW182" s="39">
        <f>COUNTA(F182:AR182)</f>
        <v>1</v>
      </c>
    </row>
    <row r="183" spans="1:49" s="1" customFormat="1" ht="12.75">
      <c r="A183" s="9"/>
      <c r="B183" s="31" t="s">
        <v>10</v>
      </c>
      <c r="C183" s="32" t="s">
        <v>1179</v>
      </c>
      <c r="D183" s="71" t="s">
        <v>1180</v>
      </c>
      <c r="E183" s="33" t="s">
        <v>10</v>
      </c>
      <c r="F183" s="92"/>
      <c r="P183" s="119"/>
      <c r="Q183" s="119"/>
      <c r="R183" s="119"/>
      <c r="S183" s="119"/>
      <c r="T183" s="119"/>
      <c r="U183" s="119"/>
      <c r="AK183" s="119"/>
      <c r="AL183" s="119"/>
      <c r="AM183" s="119">
        <v>0.53</v>
      </c>
      <c r="AN183" s="119"/>
      <c r="AO183" s="119"/>
      <c r="AQ183" s="202"/>
      <c r="AR183" s="74"/>
      <c r="AS183" s="142">
        <f>LARGE(F183:AR183,1)</f>
        <v>0.53</v>
      </c>
      <c r="AT183" s="7"/>
      <c r="AU183" s="7"/>
      <c r="AV183" s="8">
        <f>SUM(AS183:AU183)/3</f>
        <v>0.17666666666666667</v>
      </c>
      <c r="AW183" s="39">
        <f>COUNTA(F183:AR183)</f>
        <v>1</v>
      </c>
    </row>
    <row r="184" spans="1:49" s="21" customFormat="1" ht="12.75">
      <c r="A184" s="9"/>
      <c r="B184" s="31" t="s">
        <v>10</v>
      </c>
      <c r="C184" s="32" t="s">
        <v>875</v>
      </c>
      <c r="D184" s="71" t="s">
        <v>877</v>
      </c>
      <c r="E184" s="33" t="s">
        <v>38</v>
      </c>
      <c r="F184" s="92"/>
      <c r="M184" s="21">
        <v>0.53</v>
      </c>
      <c r="P184" s="120"/>
      <c r="Q184" s="120"/>
      <c r="R184" s="120"/>
      <c r="S184" s="120"/>
      <c r="T184" s="120"/>
      <c r="U184" s="120"/>
      <c r="AK184" s="120"/>
      <c r="AL184" s="120"/>
      <c r="AM184" s="120"/>
      <c r="AN184" s="120"/>
      <c r="AO184" s="120"/>
      <c r="AQ184" s="204"/>
      <c r="AR184" s="139"/>
      <c r="AS184" s="142">
        <f>LARGE(F184:AR184,1)</f>
        <v>0.53</v>
      </c>
      <c r="AT184" s="7"/>
      <c r="AU184" s="7"/>
      <c r="AV184" s="8">
        <f>SUM(AS184:AU184)/3</f>
        <v>0.17666666666666667</v>
      </c>
      <c r="AW184" s="39">
        <f>COUNTA(F184:AR184)</f>
        <v>1</v>
      </c>
    </row>
    <row r="185" spans="1:49" s="1" customFormat="1" ht="12.75">
      <c r="A185" s="9"/>
      <c r="B185" s="31" t="s">
        <v>10</v>
      </c>
      <c r="C185" s="32" t="s">
        <v>725</v>
      </c>
      <c r="D185" s="71" t="s">
        <v>726</v>
      </c>
      <c r="E185" s="33" t="s">
        <v>38</v>
      </c>
      <c r="F185" s="92"/>
      <c r="P185" s="119"/>
      <c r="Q185" s="119"/>
      <c r="R185" s="119"/>
      <c r="S185" s="119"/>
      <c r="T185" s="119"/>
      <c r="U185" s="119"/>
      <c r="AK185" s="119"/>
      <c r="AL185" s="119"/>
      <c r="AM185" s="119"/>
      <c r="AN185" s="119"/>
      <c r="AO185" s="119">
        <v>0.53</v>
      </c>
      <c r="AQ185" s="202"/>
      <c r="AR185" s="74"/>
      <c r="AS185" s="142">
        <f>LARGE(F185:AR185,1)</f>
        <v>0.53</v>
      </c>
      <c r="AT185" s="7"/>
      <c r="AU185" s="7"/>
      <c r="AV185" s="8">
        <f>SUM(AS185:AU185)/3</f>
        <v>0.17666666666666667</v>
      </c>
      <c r="AW185" s="39">
        <f>COUNTA(F185:AR185)</f>
        <v>1</v>
      </c>
    </row>
    <row r="186" spans="1:49" s="1" customFormat="1" ht="12.75">
      <c r="A186" s="9"/>
      <c r="B186" s="31" t="s">
        <v>10</v>
      </c>
      <c r="C186" s="32" t="s">
        <v>888</v>
      </c>
      <c r="D186" s="71" t="s">
        <v>889</v>
      </c>
      <c r="E186" s="33" t="s">
        <v>38</v>
      </c>
      <c r="F186" s="92"/>
      <c r="M186" s="1">
        <v>0.53</v>
      </c>
      <c r="P186" s="119"/>
      <c r="Q186" s="119"/>
      <c r="R186" s="119"/>
      <c r="S186" s="119"/>
      <c r="T186" s="119"/>
      <c r="U186" s="119"/>
      <c r="AK186" s="119"/>
      <c r="AL186" s="119"/>
      <c r="AM186" s="119"/>
      <c r="AN186" s="119"/>
      <c r="AO186" s="119"/>
      <c r="AQ186" s="202"/>
      <c r="AR186" s="74"/>
      <c r="AS186" s="142">
        <f>LARGE(F186:AR186,1)</f>
        <v>0.53</v>
      </c>
      <c r="AT186" s="7"/>
      <c r="AU186" s="7"/>
      <c r="AV186" s="8">
        <f>SUM(AS186:AU186)/3</f>
        <v>0.17666666666666667</v>
      </c>
      <c r="AW186" s="39">
        <f>COUNTA(F186:AR186)</f>
        <v>1</v>
      </c>
    </row>
    <row r="187" spans="1:49" s="1" customFormat="1" ht="12.75">
      <c r="A187" s="9"/>
      <c r="B187" s="26" t="s">
        <v>10</v>
      </c>
      <c r="C187" s="207" t="s">
        <v>408</v>
      </c>
      <c r="D187" s="221" t="s">
        <v>409</v>
      </c>
      <c r="E187" s="33" t="s">
        <v>38</v>
      </c>
      <c r="F187" s="92"/>
      <c r="P187" s="119"/>
      <c r="Q187" s="119"/>
      <c r="R187" s="119"/>
      <c r="S187" s="119"/>
      <c r="T187" s="119"/>
      <c r="U187" s="119"/>
      <c r="AK187" s="119"/>
      <c r="AL187" s="119"/>
      <c r="AM187" s="119"/>
      <c r="AN187" s="119"/>
      <c r="AO187" s="119">
        <v>0.47</v>
      </c>
      <c r="AQ187" s="202"/>
      <c r="AR187" s="74"/>
      <c r="AS187" s="142">
        <f>LARGE(F187:AR187,1)</f>
        <v>0.47</v>
      </c>
      <c r="AT187" s="7"/>
      <c r="AU187" s="7"/>
      <c r="AV187" s="8">
        <f>SUM(AS187:AU187)/3</f>
        <v>0.15666666666666665</v>
      </c>
      <c r="AW187" s="39">
        <f>COUNTA(F187:AR187)</f>
        <v>1</v>
      </c>
    </row>
    <row r="188" spans="1:49" s="1" customFormat="1" ht="12.75">
      <c r="A188" s="9"/>
      <c r="B188" s="26" t="s">
        <v>10</v>
      </c>
      <c r="C188" s="32" t="s">
        <v>251</v>
      </c>
      <c r="D188" s="222" t="s">
        <v>1163</v>
      </c>
      <c r="E188" s="33" t="s">
        <v>38</v>
      </c>
      <c r="F188" s="92"/>
      <c r="P188" s="119"/>
      <c r="Q188" s="119"/>
      <c r="R188" s="119"/>
      <c r="S188" s="119"/>
      <c r="T188" s="119"/>
      <c r="U188" s="119"/>
      <c r="AK188" s="119"/>
      <c r="AL188" s="119"/>
      <c r="AM188" s="119"/>
      <c r="AN188" s="119"/>
      <c r="AO188" s="119">
        <v>0.44</v>
      </c>
      <c r="AQ188" s="202"/>
      <c r="AR188" s="74"/>
      <c r="AS188" s="142">
        <f>LARGE(F188:AR188,1)</f>
        <v>0.44</v>
      </c>
      <c r="AT188" s="7"/>
      <c r="AU188" s="7"/>
      <c r="AV188" s="8">
        <f aca="true" t="shared" si="5" ref="AV188:AV202">SUM(AS188:AU188)/3</f>
        <v>0.14666666666666667</v>
      </c>
      <c r="AW188" s="39">
        <f>COUNTA(F188:AR188)</f>
        <v>1</v>
      </c>
    </row>
    <row r="189" spans="1:49" s="1" customFormat="1" ht="12.75">
      <c r="A189" s="9"/>
      <c r="B189" s="26" t="s">
        <v>10</v>
      </c>
      <c r="C189" s="32" t="s">
        <v>108</v>
      </c>
      <c r="D189" s="71" t="s">
        <v>623</v>
      </c>
      <c r="E189" s="33" t="s">
        <v>10</v>
      </c>
      <c r="F189" s="92"/>
      <c r="P189" s="119">
        <v>0.4</v>
      </c>
      <c r="Q189" s="119"/>
      <c r="R189" s="119"/>
      <c r="S189" s="119"/>
      <c r="T189" s="119"/>
      <c r="U189" s="119"/>
      <c r="AK189" s="119"/>
      <c r="AL189" s="119"/>
      <c r="AM189" s="119"/>
      <c r="AN189" s="119"/>
      <c r="AO189" s="119"/>
      <c r="AQ189" s="202"/>
      <c r="AR189" s="74"/>
      <c r="AS189" s="142">
        <f aca="true" t="shared" si="6" ref="AS189:AS202">LARGE(F189:AR189,1)</f>
        <v>0.4</v>
      </c>
      <c r="AT189" s="7"/>
      <c r="AU189" s="7"/>
      <c r="AV189" s="8">
        <f t="shared" si="5"/>
        <v>0.13333333333333333</v>
      </c>
      <c r="AW189" s="39">
        <f aca="true" t="shared" si="7" ref="AW189:AW202">COUNTA(F189:AR189)</f>
        <v>1</v>
      </c>
    </row>
    <row r="190" spans="1:49" s="1" customFormat="1" ht="12.75">
      <c r="A190" s="9"/>
      <c r="B190" s="26" t="s">
        <v>10</v>
      </c>
      <c r="C190" s="32" t="s">
        <v>602</v>
      </c>
      <c r="D190" s="71" t="s">
        <v>681</v>
      </c>
      <c r="E190" s="33" t="s">
        <v>38</v>
      </c>
      <c r="F190" s="92"/>
      <c r="M190" s="1">
        <v>0.4</v>
      </c>
      <c r="P190" s="119"/>
      <c r="Q190" s="119"/>
      <c r="R190" s="119"/>
      <c r="S190" s="119"/>
      <c r="T190" s="119"/>
      <c r="U190" s="119"/>
      <c r="AK190" s="119"/>
      <c r="AL190" s="119"/>
      <c r="AM190" s="119"/>
      <c r="AN190" s="119"/>
      <c r="AO190" s="119"/>
      <c r="AQ190" s="202"/>
      <c r="AR190" s="74"/>
      <c r="AS190" s="142">
        <f t="shared" si="6"/>
        <v>0.4</v>
      </c>
      <c r="AT190" s="7"/>
      <c r="AU190" s="7"/>
      <c r="AV190" s="8">
        <f t="shared" si="5"/>
        <v>0.13333333333333333</v>
      </c>
      <c r="AW190" s="39">
        <f t="shared" si="7"/>
        <v>1</v>
      </c>
    </row>
    <row r="191" spans="1:49" s="21" customFormat="1" ht="12.75">
      <c r="A191" s="9"/>
      <c r="B191" s="26" t="s">
        <v>10</v>
      </c>
      <c r="C191" s="32" t="s">
        <v>879</v>
      </c>
      <c r="D191" s="71" t="s">
        <v>675</v>
      </c>
      <c r="E191" s="33" t="s">
        <v>38</v>
      </c>
      <c r="F191" s="92"/>
      <c r="M191" s="21">
        <v>0.22</v>
      </c>
      <c r="P191" s="120"/>
      <c r="Q191" s="120"/>
      <c r="R191" s="120"/>
      <c r="S191" s="120"/>
      <c r="T191" s="120"/>
      <c r="U191" s="120"/>
      <c r="AK191" s="120"/>
      <c r="AL191" s="120"/>
      <c r="AM191" s="120"/>
      <c r="AN191" s="120"/>
      <c r="AO191" s="120"/>
      <c r="AQ191" s="204"/>
      <c r="AR191" s="139"/>
      <c r="AS191" s="142">
        <f t="shared" si="6"/>
        <v>0.22</v>
      </c>
      <c r="AT191" s="7"/>
      <c r="AU191" s="7"/>
      <c r="AV191" s="8">
        <f t="shared" si="5"/>
        <v>0.07333333333333333</v>
      </c>
      <c r="AW191" s="39">
        <f t="shared" si="7"/>
        <v>1</v>
      </c>
    </row>
    <row r="192" spans="1:49" s="1" customFormat="1" ht="12.75">
      <c r="A192" s="9"/>
      <c r="B192" s="26" t="s">
        <v>10</v>
      </c>
      <c r="C192" s="32" t="s">
        <v>871</v>
      </c>
      <c r="D192" s="71" t="s">
        <v>872</v>
      </c>
      <c r="E192" s="33" t="s">
        <v>38</v>
      </c>
      <c r="F192" s="92"/>
      <c r="M192" s="1">
        <v>0.09</v>
      </c>
      <c r="P192" s="119"/>
      <c r="Q192" s="119"/>
      <c r="R192" s="119"/>
      <c r="S192" s="119"/>
      <c r="T192" s="119"/>
      <c r="U192" s="119"/>
      <c r="AK192" s="119"/>
      <c r="AL192" s="119"/>
      <c r="AM192" s="119"/>
      <c r="AN192" s="119"/>
      <c r="AO192" s="119"/>
      <c r="AQ192" s="202"/>
      <c r="AR192" s="74"/>
      <c r="AS192" s="142">
        <f>LARGE(F192:AR192,1)</f>
        <v>0.09</v>
      </c>
      <c r="AT192" s="7"/>
      <c r="AU192" s="7"/>
      <c r="AV192" s="8">
        <f>SUM(AS192:AU192)/3</f>
        <v>0.03</v>
      </c>
      <c r="AW192" s="39">
        <f>COUNTA(F192:AR192)</f>
        <v>1</v>
      </c>
    </row>
    <row r="193" spans="1:49" s="1" customFormat="1" ht="12.75">
      <c r="A193" s="9"/>
      <c r="B193" s="41" t="s">
        <v>10</v>
      </c>
      <c r="C193" s="207" t="s">
        <v>1161</v>
      </c>
      <c r="D193" s="71" t="s">
        <v>414</v>
      </c>
      <c r="E193" s="33" t="s">
        <v>38</v>
      </c>
      <c r="F193" s="92"/>
      <c r="P193" s="119"/>
      <c r="Q193" s="119"/>
      <c r="R193" s="119"/>
      <c r="S193" s="119"/>
      <c r="T193" s="119"/>
      <c r="U193" s="119"/>
      <c r="AK193" s="119"/>
      <c r="AL193" s="119"/>
      <c r="AM193" s="119"/>
      <c r="AN193" s="119"/>
      <c r="AO193" s="119">
        <v>0.07</v>
      </c>
      <c r="AQ193" s="202"/>
      <c r="AR193" s="74"/>
      <c r="AS193" s="142">
        <f t="shared" si="6"/>
        <v>0.07</v>
      </c>
      <c r="AT193" s="7"/>
      <c r="AU193" s="7"/>
      <c r="AV193" s="8">
        <f t="shared" si="5"/>
        <v>0.023333333333333334</v>
      </c>
      <c r="AW193" s="39">
        <f t="shared" si="7"/>
        <v>1</v>
      </c>
    </row>
    <row r="194" spans="1:49" s="144" customFormat="1" ht="12.75">
      <c r="A194" s="9"/>
      <c r="B194" s="26" t="s">
        <v>10</v>
      </c>
      <c r="C194" s="27" t="s">
        <v>410</v>
      </c>
      <c r="D194" s="59" t="s">
        <v>874</v>
      </c>
      <c r="E194" s="19" t="s">
        <v>38</v>
      </c>
      <c r="F194" s="150"/>
      <c r="M194" s="144">
        <v>0.02</v>
      </c>
      <c r="P194" s="145"/>
      <c r="Q194" s="145"/>
      <c r="R194" s="145"/>
      <c r="S194" s="145"/>
      <c r="T194" s="145"/>
      <c r="U194" s="145"/>
      <c r="AK194" s="145"/>
      <c r="AL194" s="145"/>
      <c r="AM194" s="145"/>
      <c r="AN194" s="145"/>
      <c r="AO194" s="145">
        <v>0.04</v>
      </c>
      <c r="AQ194" s="203"/>
      <c r="AR194" s="146"/>
      <c r="AS194" s="142">
        <f t="shared" si="6"/>
        <v>0.04</v>
      </c>
      <c r="AT194" s="7">
        <f>LARGE(F194:AR194,2)</f>
        <v>0.02</v>
      </c>
      <c r="AU194" s="7"/>
      <c r="AV194" s="8">
        <f t="shared" si="5"/>
        <v>0.02</v>
      </c>
      <c r="AW194" s="39">
        <f t="shared" si="7"/>
        <v>2</v>
      </c>
    </row>
    <row r="195" spans="1:49" s="144" customFormat="1" ht="12.75">
      <c r="A195" s="9"/>
      <c r="B195" s="180" t="s">
        <v>10</v>
      </c>
      <c r="C195" s="147" t="s">
        <v>865</v>
      </c>
      <c r="D195" s="148" t="s">
        <v>866</v>
      </c>
      <c r="E195" s="149" t="s">
        <v>38</v>
      </c>
      <c r="F195" s="150"/>
      <c r="M195" s="144">
        <v>0.04</v>
      </c>
      <c r="P195" s="145"/>
      <c r="Q195" s="145"/>
      <c r="R195" s="145"/>
      <c r="S195" s="145"/>
      <c r="T195" s="145"/>
      <c r="U195" s="145"/>
      <c r="AK195" s="145"/>
      <c r="AL195" s="145"/>
      <c r="AM195" s="145"/>
      <c r="AN195" s="145"/>
      <c r="AO195" s="145"/>
      <c r="AQ195" s="203"/>
      <c r="AR195" s="146"/>
      <c r="AS195" s="142">
        <f t="shared" si="6"/>
        <v>0.04</v>
      </c>
      <c r="AT195" s="7"/>
      <c r="AU195" s="7"/>
      <c r="AV195" s="8">
        <f t="shared" si="5"/>
        <v>0.013333333333333334</v>
      </c>
      <c r="AW195" s="39">
        <f t="shared" si="7"/>
        <v>1</v>
      </c>
    </row>
    <row r="196" spans="1:49" s="1" customFormat="1" ht="12.75">
      <c r="A196" s="9"/>
      <c r="B196" s="26" t="s">
        <v>10</v>
      </c>
      <c r="C196" s="27" t="s">
        <v>395</v>
      </c>
      <c r="D196" s="59" t="s">
        <v>881</v>
      </c>
      <c r="E196" s="19" t="s">
        <v>38</v>
      </c>
      <c r="F196" s="88"/>
      <c r="M196" s="1">
        <v>0.04</v>
      </c>
      <c r="P196" s="119"/>
      <c r="Q196" s="119"/>
      <c r="R196" s="119"/>
      <c r="S196" s="119"/>
      <c r="T196" s="119"/>
      <c r="U196" s="119"/>
      <c r="AK196" s="119"/>
      <c r="AL196" s="119"/>
      <c r="AM196" s="119"/>
      <c r="AN196" s="119"/>
      <c r="AO196" s="119"/>
      <c r="AQ196" s="202"/>
      <c r="AR196" s="74"/>
      <c r="AS196" s="142">
        <f t="shared" si="6"/>
        <v>0.04</v>
      </c>
      <c r="AT196" s="7"/>
      <c r="AU196" s="7"/>
      <c r="AV196" s="8">
        <f t="shared" si="5"/>
        <v>0.013333333333333334</v>
      </c>
      <c r="AW196" s="151">
        <f t="shared" si="7"/>
        <v>1</v>
      </c>
    </row>
    <row r="197" spans="1:49" s="1" customFormat="1" ht="12.75">
      <c r="A197" s="9"/>
      <c r="B197" s="26" t="s">
        <v>10</v>
      </c>
      <c r="C197" s="32" t="s">
        <v>110</v>
      </c>
      <c r="D197" s="71" t="s">
        <v>697</v>
      </c>
      <c r="E197" s="33" t="s">
        <v>22</v>
      </c>
      <c r="F197" s="92"/>
      <c r="P197" s="119"/>
      <c r="Q197" s="119"/>
      <c r="R197" s="119"/>
      <c r="S197" s="119"/>
      <c r="T197" s="119"/>
      <c r="U197" s="119"/>
      <c r="AK197" s="119">
        <v>0.02</v>
      </c>
      <c r="AL197" s="119"/>
      <c r="AM197" s="119"/>
      <c r="AN197" s="119"/>
      <c r="AO197" s="119"/>
      <c r="AQ197" s="202"/>
      <c r="AR197" s="74"/>
      <c r="AS197" s="142">
        <f t="shared" si="6"/>
        <v>0.02</v>
      </c>
      <c r="AT197" s="7"/>
      <c r="AU197" s="7"/>
      <c r="AV197" s="8">
        <f t="shared" si="5"/>
        <v>0.006666666666666667</v>
      </c>
      <c r="AW197" s="39">
        <f t="shared" si="7"/>
        <v>1</v>
      </c>
    </row>
    <row r="198" spans="1:49" s="1" customFormat="1" ht="12.75">
      <c r="A198" s="9"/>
      <c r="B198" s="31" t="s">
        <v>10</v>
      </c>
      <c r="C198" s="32" t="s">
        <v>1154</v>
      </c>
      <c r="D198" s="71" t="s">
        <v>1156</v>
      </c>
      <c r="E198" s="33" t="s">
        <v>38</v>
      </c>
      <c r="F198" s="92"/>
      <c r="P198" s="119"/>
      <c r="Q198" s="119"/>
      <c r="R198" s="119"/>
      <c r="S198" s="119"/>
      <c r="T198" s="119"/>
      <c r="U198" s="119"/>
      <c r="AK198" s="119"/>
      <c r="AL198" s="119"/>
      <c r="AM198" s="119"/>
      <c r="AN198" s="119"/>
      <c r="AO198" s="119">
        <v>0.02</v>
      </c>
      <c r="AQ198" s="202"/>
      <c r="AR198" s="74"/>
      <c r="AS198" s="142">
        <f t="shared" si="6"/>
        <v>0.02</v>
      </c>
      <c r="AT198" s="7"/>
      <c r="AU198" s="7"/>
      <c r="AV198" s="8">
        <f t="shared" si="5"/>
        <v>0.006666666666666667</v>
      </c>
      <c r="AW198" s="39">
        <f t="shared" si="7"/>
        <v>1</v>
      </c>
    </row>
    <row r="199" spans="1:49" s="21" customFormat="1" ht="12.75">
      <c r="A199" s="9"/>
      <c r="B199" s="31" t="s">
        <v>10</v>
      </c>
      <c r="C199" s="32" t="s">
        <v>729</v>
      </c>
      <c r="D199" s="71" t="s">
        <v>1166</v>
      </c>
      <c r="E199" s="33" t="s">
        <v>38</v>
      </c>
      <c r="F199" s="92"/>
      <c r="P199" s="120"/>
      <c r="Q199" s="120"/>
      <c r="R199" s="120"/>
      <c r="S199" s="120"/>
      <c r="T199" s="120"/>
      <c r="U199" s="120"/>
      <c r="AK199" s="120"/>
      <c r="AL199" s="120"/>
      <c r="AM199" s="120"/>
      <c r="AN199" s="120"/>
      <c r="AO199" s="120">
        <v>0.02</v>
      </c>
      <c r="AQ199" s="204"/>
      <c r="AR199" s="139"/>
      <c r="AS199" s="142">
        <f t="shared" si="6"/>
        <v>0.02</v>
      </c>
      <c r="AT199" s="7"/>
      <c r="AU199" s="7"/>
      <c r="AV199" s="8">
        <f t="shared" si="5"/>
        <v>0.006666666666666667</v>
      </c>
      <c r="AW199" s="39">
        <f t="shared" si="7"/>
        <v>1</v>
      </c>
    </row>
    <row r="200" spans="1:49" s="1" customFormat="1" ht="12.75">
      <c r="A200" s="9"/>
      <c r="B200" s="26" t="s">
        <v>10</v>
      </c>
      <c r="C200" s="32" t="s">
        <v>1171</v>
      </c>
      <c r="D200" s="71" t="s">
        <v>1172</v>
      </c>
      <c r="E200" s="33" t="s">
        <v>38</v>
      </c>
      <c r="F200" s="92"/>
      <c r="P200" s="119"/>
      <c r="Q200" s="119"/>
      <c r="R200" s="119"/>
      <c r="S200" s="119"/>
      <c r="T200" s="119"/>
      <c r="U200" s="119"/>
      <c r="AK200" s="119"/>
      <c r="AL200" s="119"/>
      <c r="AM200" s="119"/>
      <c r="AN200" s="119"/>
      <c r="AO200" s="119">
        <v>0.02</v>
      </c>
      <c r="AQ200" s="202"/>
      <c r="AR200" s="74"/>
      <c r="AS200" s="142">
        <f t="shared" si="6"/>
        <v>0.02</v>
      </c>
      <c r="AT200" s="7"/>
      <c r="AU200" s="7"/>
      <c r="AV200" s="8">
        <f t="shared" si="5"/>
        <v>0.006666666666666667</v>
      </c>
      <c r="AW200" s="39">
        <f t="shared" si="7"/>
        <v>1</v>
      </c>
    </row>
    <row r="201" spans="1:49" ht="12.75">
      <c r="A201" s="23"/>
      <c r="B201" s="123" t="s">
        <v>10</v>
      </c>
      <c r="C201" s="236" t="s">
        <v>1129</v>
      </c>
      <c r="D201" s="238" t="s">
        <v>1130</v>
      </c>
      <c r="E201" s="240" t="s">
        <v>38</v>
      </c>
      <c r="F201" s="244"/>
      <c r="G201" s="129"/>
      <c r="H201" s="130"/>
      <c r="I201" s="130"/>
      <c r="J201" s="130"/>
      <c r="K201" s="131"/>
      <c r="L201" s="132"/>
      <c r="M201" s="130"/>
      <c r="N201" s="131"/>
      <c r="O201" s="131"/>
      <c r="P201" s="155"/>
      <c r="Q201" s="135"/>
      <c r="R201" s="155"/>
      <c r="S201" s="155"/>
      <c r="T201" s="155"/>
      <c r="U201" s="155"/>
      <c r="V201" s="134"/>
      <c r="W201" s="131"/>
      <c r="X201" s="133"/>
      <c r="Y201" s="131"/>
      <c r="Z201" s="132"/>
      <c r="AA201" s="132"/>
      <c r="AB201" s="131"/>
      <c r="AC201" s="131"/>
      <c r="AD201" s="131"/>
      <c r="AE201" s="133"/>
      <c r="AF201" s="131"/>
      <c r="AG201" s="131"/>
      <c r="AH201" s="131"/>
      <c r="AI201" s="131"/>
      <c r="AJ201" s="131"/>
      <c r="AK201" s="135"/>
      <c r="AL201" s="135"/>
      <c r="AM201" s="135"/>
      <c r="AN201" s="135"/>
      <c r="AO201" s="181">
        <v>0</v>
      </c>
      <c r="AP201" s="133"/>
      <c r="AQ201" s="200"/>
      <c r="AR201" s="136"/>
      <c r="AS201" s="142">
        <f t="shared" si="6"/>
        <v>0</v>
      </c>
      <c r="AT201" s="7"/>
      <c r="AU201" s="7"/>
      <c r="AV201" s="8">
        <f t="shared" si="5"/>
        <v>0</v>
      </c>
      <c r="AW201" s="39">
        <f t="shared" si="7"/>
        <v>1</v>
      </c>
    </row>
    <row r="202" spans="1:49" s="1" customFormat="1" ht="12.75">
      <c r="A202" s="9"/>
      <c r="B202" s="20" t="s">
        <v>10</v>
      </c>
      <c r="C202" s="51" t="s">
        <v>157</v>
      </c>
      <c r="D202" s="75" t="s">
        <v>717</v>
      </c>
      <c r="E202" s="43" t="s">
        <v>10</v>
      </c>
      <c r="F202" s="91"/>
      <c r="P202" s="119"/>
      <c r="Q202" s="119"/>
      <c r="R202" s="119"/>
      <c r="S202" s="119"/>
      <c r="T202" s="119"/>
      <c r="U202" s="119"/>
      <c r="AK202" s="119"/>
      <c r="AL202" s="119"/>
      <c r="AM202" s="119">
        <v>0</v>
      </c>
      <c r="AN202" s="119"/>
      <c r="AO202" s="119"/>
      <c r="AQ202" s="202"/>
      <c r="AR202" s="74"/>
      <c r="AS202" s="142">
        <f t="shared" si="6"/>
        <v>0</v>
      </c>
      <c r="AT202" s="7"/>
      <c r="AU202" s="7"/>
      <c r="AV202" s="8">
        <f t="shared" si="5"/>
        <v>0</v>
      </c>
      <c r="AW202" s="39">
        <f t="shared" si="7"/>
        <v>1</v>
      </c>
    </row>
    <row r="203" spans="1:49" s="1" customFormat="1" ht="12.75">
      <c r="A203" s="9"/>
      <c r="B203" s="26" t="s">
        <v>10</v>
      </c>
      <c r="C203" s="32" t="s">
        <v>904</v>
      </c>
      <c r="D203" s="71" t="s">
        <v>142</v>
      </c>
      <c r="E203" s="33" t="s">
        <v>10</v>
      </c>
      <c r="F203" s="92"/>
      <c r="N203" s="1">
        <v>0</v>
      </c>
      <c r="P203" s="119"/>
      <c r="Q203" s="119"/>
      <c r="R203" s="119"/>
      <c r="S203" s="119"/>
      <c r="T203" s="119"/>
      <c r="U203" s="119"/>
      <c r="AK203" s="119"/>
      <c r="AL203" s="119"/>
      <c r="AM203" s="119"/>
      <c r="AN203" s="119"/>
      <c r="AO203" s="119"/>
      <c r="AQ203" s="202"/>
      <c r="AR203" s="74"/>
      <c r="AS203" s="142">
        <f>LARGE(F203:AR203,1)</f>
        <v>0</v>
      </c>
      <c r="AT203" s="7"/>
      <c r="AU203" s="7"/>
      <c r="AV203" s="8">
        <f>SUM(AS203:AU203)/3</f>
        <v>0</v>
      </c>
      <c r="AW203" s="39">
        <f>COUNTA(F203:AR203)</f>
        <v>1</v>
      </c>
    </row>
    <row r="204" spans="1:49" s="1" customFormat="1" ht="13.5" thickBot="1">
      <c r="A204" s="258"/>
      <c r="B204" s="259" t="s">
        <v>10</v>
      </c>
      <c r="C204" s="276" t="s">
        <v>251</v>
      </c>
      <c r="D204" s="277" t="s">
        <v>457</v>
      </c>
      <c r="E204" s="278" t="s">
        <v>38</v>
      </c>
      <c r="F204" s="279"/>
      <c r="G204" s="264"/>
      <c r="H204" s="264"/>
      <c r="I204" s="264"/>
      <c r="J204" s="264"/>
      <c r="K204" s="264"/>
      <c r="L204" s="264"/>
      <c r="M204" s="264"/>
      <c r="N204" s="264"/>
      <c r="O204" s="264"/>
      <c r="P204" s="265"/>
      <c r="Q204" s="265"/>
      <c r="R204" s="265"/>
      <c r="S204" s="265"/>
      <c r="T204" s="265"/>
      <c r="U204" s="265"/>
      <c r="V204" s="264"/>
      <c r="W204" s="264"/>
      <c r="X204" s="264"/>
      <c r="Y204" s="264"/>
      <c r="Z204" s="264"/>
      <c r="AA204" s="264"/>
      <c r="AB204" s="264"/>
      <c r="AC204" s="264"/>
      <c r="AD204" s="264"/>
      <c r="AE204" s="264"/>
      <c r="AF204" s="264"/>
      <c r="AG204" s="264"/>
      <c r="AH204" s="264"/>
      <c r="AI204" s="264"/>
      <c r="AJ204" s="264"/>
      <c r="AK204" s="265"/>
      <c r="AL204" s="265"/>
      <c r="AM204" s="265"/>
      <c r="AN204" s="265"/>
      <c r="AO204" s="265">
        <v>0</v>
      </c>
      <c r="AP204" s="264"/>
      <c r="AQ204" s="266"/>
      <c r="AR204" s="267"/>
      <c r="AS204" s="268">
        <f>LARGE(F204:AR204,1)</f>
        <v>0</v>
      </c>
      <c r="AT204" s="269"/>
      <c r="AU204" s="269"/>
      <c r="AV204" s="270">
        <f>SUM(AS204:AU204)/3</f>
        <v>0</v>
      </c>
      <c r="AW204" s="271">
        <f>COUNTA(F204:AR204)</f>
        <v>1</v>
      </c>
    </row>
    <row r="205" spans="1:49" ht="12.75">
      <c r="A205" s="249"/>
      <c r="B205" s="11"/>
      <c r="C205" s="18"/>
      <c r="D205" s="77"/>
      <c r="E205" s="11"/>
      <c r="F205" s="11"/>
      <c r="G205" s="250"/>
      <c r="H205" s="250"/>
      <c r="I205" s="250"/>
      <c r="J205" s="250"/>
      <c r="K205" s="250"/>
      <c r="L205" s="250"/>
      <c r="M205" s="250"/>
      <c r="N205" s="250"/>
      <c r="O205" s="250"/>
      <c r="P205" s="251"/>
      <c r="Q205" s="251"/>
      <c r="R205" s="251"/>
      <c r="S205" s="251"/>
      <c r="T205" s="251"/>
      <c r="U205" s="251"/>
      <c r="V205" s="250"/>
      <c r="W205" s="250"/>
      <c r="X205" s="250"/>
      <c r="Y205" s="250"/>
      <c r="Z205" s="250"/>
      <c r="AA205" s="250"/>
      <c r="AB205" s="250"/>
      <c r="AC205" s="250"/>
      <c r="AD205" s="250"/>
      <c r="AE205" s="250"/>
      <c r="AF205" s="250"/>
      <c r="AG205" s="250"/>
      <c r="AH205" s="250"/>
      <c r="AI205" s="250"/>
      <c r="AJ205" s="250"/>
      <c r="AK205" s="250"/>
      <c r="AL205" s="250"/>
      <c r="AM205" s="250"/>
      <c r="AN205" s="250"/>
      <c r="AO205" s="250"/>
      <c r="AP205" s="250"/>
      <c r="AQ205" s="251"/>
      <c r="AR205" s="250"/>
      <c r="AS205" s="250"/>
      <c r="AT205" s="250"/>
      <c r="AU205" s="250"/>
      <c r="AV205" s="252"/>
      <c r="AW205" s="250"/>
    </row>
  </sheetData>
  <mergeCells count="1">
    <mergeCell ref="A1:AV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141"/>
  <sheetViews>
    <sheetView workbookViewId="0" topLeftCell="A1">
      <pane xSplit="5" ySplit="2" topLeftCell="AK102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40" sqref="A3:IV140"/>
    </sheetView>
  </sheetViews>
  <sheetFormatPr defaultColWidth="11.00390625" defaultRowHeight="12.75"/>
  <cols>
    <col min="1" max="1" width="4.75390625" style="3" customWidth="1"/>
    <col min="2" max="2" width="4.75390625" style="6" customWidth="1"/>
    <col min="3" max="3" width="19.25390625" style="17" customWidth="1"/>
    <col min="4" max="4" width="11.875" style="78" customWidth="1"/>
    <col min="5" max="5" width="4.875" style="6" bestFit="1" customWidth="1"/>
    <col min="6" max="6" width="5.75390625" style="6" customWidth="1"/>
    <col min="7" max="15" width="5.75390625" style="4" customWidth="1"/>
    <col min="16" max="16" width="5.625" style="118" customWidth="1"/>
    <col min="17" max="17" width="5.75390625" style="118" customWidth="1"/>
    <col min="18" max="18" width="5.875" style="118" customWidth="1"/>
    <col min="19" max="19" width="6.75390625" style="118" customWidth="1"/>
    <col min="20" max="21" width="6.625" style="118" customWidth="1"/>
    <col min="22" max="22" width="6.625" style="4" customWidth="1"/>
    <col min="23" max="23" width="7.125" style="4" customWidth="1"/>
    <col min="24" max="24" width="6.875" style="4" customWidth="1"/>
    <col min="25" max="25" width="6.75390625" style="4" customWidth="1"/>
    <col min="26" max="26" width="7.125" style="4" customWidth="1"/>
    <col min="27" max="27" width="6.25390625" style="4" customWidth="1"/>
    <col min="28" max="28" width="6.375" style="4" customWidth="1"/>
    <col min="29" max="29" width="6.625" style="4" customWidth="1"/>
    <col min="30" max="30" width="5.75390625" style="4" customWidth="1"/>
    <col min="31" max="31" width="6.75390625" style="4" customWidth="1"/>
    <col min="32" max="32" width="6.375" style="4" customWidth="1"/>
    <col min="33" max="34" width="6.25390625" style="4" customWidth="1"/>
    <col min="35" max="36" width="6.625" style="4" customWidth="1"/>
    <col min="37" max="41" width="6.25390625" style="4" customWidth="1"/>
    <col min="42" max="42" width="6.375" style="4" customWidth="1"/>
    <col min="43" max="43" width="6.25390625" style="118" customWidth="1"/>
    <col min="44" max="44" width="6.375" style="4" customWidth="1"/>
    <col min="45" max="47" width="4.875" style="4" customWidth="1"/>
    <col min="48" max="48" width="4.875" style="5" customWidth="1"/>
    <col min="49" max="49" width="6.00390625" style="4" customWidth="1"/>
    <col min="50" max="16384" width="10.75390625" style="4" customWidth="1"/>
  </cols>
  <sheetData>
    <row r="1" spans="1:49" s="65" customFormat="1" ht="18.75" thickBot="1">
      <c r="A1" s="218" t="s">
        <v>1205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86"/>
    </row>
    <row r="2" spans="1:49" ht="81.75" customHeight="1" thickBot="1">
      <c r="A2" s="13" t="s">
        <v>0</v>
      </c>
      <c r="B2" s="14" t="s">
        <v>744</v>
      </c>
      <c r="C2" s="16" t="s">
        <v>1</v>
      </c>
      <c r="D2" s="66" t="s">
        <v>2</v>
      </c>
      <c r="E2" s="79" t="s">
        <v>3</v>
      </c>
      <c r="F2" s="94" t="s">
        <v>747</v>
      </c>
      <c r="G2" s="61" t="s">
        <v>748</v>
      </c>
      <c r="H2" s="81" t="s">
        <v>749</v>
      </c>
      <c r="I2" s="81" t="s">
        <v>750</v>
      </c>
      <c r="J2" s="81" t="s">
        <v>751</v>
      </c>
      <c r="K2" s="82" t="s">
        <v>752</v>
      </c>
      <c r="L2" s="93" t="s">
        <v>753</v>
      </c>
      <c r="M2" s="81" t="s">
        <v>754</v>
      </c>
      <c r="N2" s="82" t="s">
        <v>755</v>
      </c>
      <c r="O2" s="82" t="s">
        <v>756</v>
      </c>
      <c r="P2" s="153" t="s">
        <v>757</v>
      </c>
      <c r="Q2" s="154" t="s">
        <v>758</v>
      </c>
      <c r="R2" s="153" t="s">
        <v>759</v>
      </c>
      <c r="S2" s="153" t="s">
        <v>760</v>
      </c>
      <c r="T2" s="153" t="s">
        <v>761</v>
      </c>
      <c r="U2" s="153" t="s">
        <v>762</v>
      </c>
      <c r="V2" s="83" t="s">
        <v>763</v>
      </c>
      <c r="W2" s="82" t="s">
        <v>764</v>
      </c>
      <c r="X2" s="82" t="s">
        <v>765</v>
      </c>
      <c r="Y2" s="93" t="s">
        <v>766</v>
      </c>
      <c r="Z2" s="93" t="s">
        <v>767</v>
      </c>
      <c r="AA2" s="82" t="s">
        <v>768</v>
      </c>
      <c r="AB2" s="82" t="s">
        <v>769</v>
      </c>
      <c r="AC2" s="82" t="s">
        <v>770</v>
      </c>
      <c r="AD2" s="83" t="s">
        <v>771</v>
      </c>
      <c r="AE2" s="82" t="s">
        <v>772</v>
      </c>
      <c r="AF2" s="82" t="s">
        <v>773</v>
      </c>
      <c r="AG2" s="82" t="s">
        <v>774</v>
      </c>
      <c r="AH2" s="82" t="s">
        <v>775</v>
      </c>
      <c r="AI2" s="82" t="s">
        <v>776</v>
      </c>
      <c r="AJ2" s="93" t="s">
        <v>777</v>
      </c>
      <c r="AK2" s="115" t="s">
        <v>778</v>
      </c>
      <c r="AL2" s="152" t="s">
        <v>784</v>
      </c>
      <c r="AM2" s="152" t="s">
        <v>779</v>
      </c>
      <c r="AN2" s="152" t="s">
        <v>780</v>
      </c>
      <c r="AO2" s="152" t="s">
        <v>781</v>
      </c>
      <c r="AP2" s="122" t="s">
        <v>782</v>
      </c>
      <c r="AQ2" s="199" t="s">
        <v>1185</v>
      </c>
      <c r="AR2" s="95" t="s">
        <v>783</v>
      </c>
      <c r="AS2" s="84" t="s">
        <v>4</v>
      </c>
      <c r="AT2" s="84" t="s">
        <v>5</v>
      </c>
      <c r="AU2" s="84" t="s">
        <v>6</v>
      </c>
      <c r="AV2" s="84" t="s">
        <v>7</v>
      </c>
      <c r="AW2" s="85" t="s">
        <v>273</v>
      </c>
    </row>
    <row r="3" spans="1:49" ht="12.75">
      <c r="A3" s="189">
        <v>1</v>
      </c>
      <c r="B3" s="190" t="s">
        <v>38</v>
      </c>
      <c r="C3" s="191" t="s">
        <v>305</v>
      </c>
      <c r="D3" s="192" t="s">
        <v>422</v>
      </c>
      <c r="E3" s="193" t="s">
        <v>15</v>
      </c>
      <c r="F3" s="194"/>
      <c r="G3" s="253"/>
      <c r="H3" s="253"/>
      <c r="I3" s="253"/>
      <c r="J3" s="253"/>
      <c r="K3" s="253"/>
      <c r="L3" s="253"/>
      <c r="M3" s="253"/>
      <c r="N3" s="253"/>
      <c r="O3" s="253"/>
      <c r="P3" s="254"/>
      <c r="Q3" s="254"/>
      <c r="R3" s="254"/>
      <c r="S3" s="254"/>
      <c r="T3" s="254"/>
      <c r="U3" s="254"/>
      <c r="V3" s="253"/>
      <c r="W3" s="253"/>
      <c r="X3" s="253">
        <v>62.51</v>
      </c>
      <c r="Y3" s="253"/>
      <c r="Z3" s="253"/>
      <c r="AA3" s="253">
        <v>38.71</v>
      </c>
      <c r="AB3" s="253"/>
      <c r="AC3" s="253"/>
      <c r="AD3" s="253"/>
      <c r="AE3" s="253"/>
      <c r="AF3" s="253"/>
      <c r="AG3" s="253"/>
      <c r="AH3" s="253"/>
      <c r="AI3" s="253"/>
      <c r="AJ3" s="253">
        <v>49.62</v>
      </c>
      <c r="AK3" s="254"/>
      <c r="AL3" s="254"/>
      <c r="AM3" s="254"/>
      <c r="AN3" s="254"/>
      <c r="AO3" s="254"/>
      <c r="AP3" s="253"/>
      <c r="AQ3" s="255"/>
      <c r="AR3" s="256"/>
      <c r="AS3" s="195">
        <f>LARGE(F3:AR3,1)</f>
        <v>62.51</v>
      </c>
      <c r="AT3" s="196">
        <f>LARGE(F3:AR3,2)</f>
        <v>49.62</v>
      </c>
      <c r="AU3" s="196">
        <f>LARGE(F3:AR3,3)</f>
        <v>38.71</v>
      </c>
      <c r="AV3" s="197">
        <f>SUM(AS3:AU3)/3</f>
        <v>50.28</v>
      </c>
      <c r="AW3" s="257">
        <f>COUNTA(F3:AR3)</f>
        <v>3</v>
      </c>
    </row>
    <row r="4" spans="1:49" s="1" customFormat="1" ht="12.75">
      <c r="A4" s="9">
        <v>2</v>
      </c>
      <c r="B4" s="26" t="s">
        <v>38</v>
      </c>
      <c r="C4" s="27" t="s">
        <v>174</v>
      </c>
      <c r="D4" s="59" t="s">
        <v>265</v>
      </c>
      <c r="E4" s="19" t="s">
        <v>25</v>
      </c>
      <c r="F4" s="88"/>
      <c r="P4" s="119"/>
      <c r="Q4" s="119"/>
      <c r="R4" s="119"/>
      <c r="S4" s="119">
        <v>47.4</v>
      </c>
      <c r="T4" s="119">
        <v>40</v>
      </c>
      <c r="U4" s="119">
        <v>56</v>
      </c>
      <c r="Y4" s="1">
        <v>26.89</v>
      </c>
      <c r="AA4" s="1">
        <v>38.93</v>
      </c>
      <c r="AI4" s="1">
        <v>34.44</v>
      </c>
      <c r="AJ4" s="1">
        <v>41.02</v>
      </c>
      <c r="AK4" s="119"/>
      <c r="AL4" s="119"/>
      <c r="AM4" s="119"/>
      <c r="AN4" s="119"/>
      <c r="AO4" s="119"/>
      <c r="AQ4" s="202"/>
      <c r="AR4" s="74"/>
      <c r="AS4" s="142">
        <f aca="true" t="shared" si="0" ref="AS4:AS140">LARGE(F4:AR4,1)</f>
        <v>56</v>
      </c>
      <c r="AT4" s="7">
        <f>LARGE(F4:AR4,2)</f>
        <v>47.4</v>
      </c>
      <c r="AU4" s="7">
        <f>LARGE(F4:AR4,3)</f>
        <v>41.02</v>
      </c>
      <c r="AV4" s="8">
        <f aca="true" t="shared" si="1" ref="AV4:AV140">SUM(AS4:AU4)/3</f>
        <v>48.14000000000001</v>
      </c>
      <c r="AW4" s="39">
        <f aca="true" t="shared" si="2" ref="AW4:AW140">COUNTA(F4:AR4)</f>
        <v>7</v>
      </c>
    </row>
    <row r="5" spans="1:49" s="1" customFormat="1" ht="12.75">
      <c r="A5" s="9">
        <v>3</v>
      </c>
      <c r="B5" s="26" t="s">
        <v>38</v>
      </c>
      <c r="C5" s="27" t="s">
        <v>698</v>
      </c>
      <c r="D5" s="59" t="s">
        <v>335</v>
      </c>
      <c r="E5" s="19" t="s">
        <v>10</v>
      </c>
      <c r="F5" s="88"/>
      <c r="P5" s="119"/>
      <c r="Q5" s="119"/>
      <c r="R5" s="119"/>
      <c r="S5" s="119">
        <v>25.91</v>
      </c>
      <c r="T5" s="119">
        <v>17.38</v>
      </c>
      <c r="U5" s="119">
        <v>35.82</v>
      </c>
      <c r="AK5" s="119"/>
      <c r="AL5" s="119"/>
      <c r="AM5" s="119"/>
      <c r="AN5" s="119"/>
      <c r="AO5" s="119"/>
      <c r="AQ5" s="202">
        <v>67.33</v>
      </c>
      <c r="AR5" s="74"/>
      <c r="AS5" s="142">
        <f t="shared" si="0"/>
        <v>67.33</v>
      </c>
      <c r="AT5" s="7">
        <f>LARGE(F5:AR5,2)</f>
        <v>35.82</v>
      </c>
      <c r="AU5" s="7">
        <f>LARGE(F5:AR5,3)</f>
        <v>25.91</v>
      </c>
      <c r="AV5" s="8">
        <f t="shared" si="1"/>
        <v>43.02</v>
      </c>
      <c r="AW5" s="39">
        <f t="shared" si="2"/>
        <v>4</v>
      </c>
    </row>
    <row r="6" spans="1:49" s="1" customFormat="1" ht="12.75">
      <c r="A6" s="9">
        <v>4</v>
      </c>
      <c r="B6" s="26" t="s">
        <v>38</v>
      </c>
      <c r="C6" s="27" t="s">
        <v>99</v>
      </c>
      <c r="D6" s="59" t="s">
        <v>162</v>
      </c>
      <c r="E6" s="19" t="s">
        <v>15</v>
      </c>
      <c r="F6" s="88"/>
      <c r="P6" s="119"/>
      <c r="Q6" s="119"/>
      <c r="R6" s="119"/>
      <c r="S6" s="119"/>
      <c r="T6" s="119"/>
      <c r="U6" s="119"/>
      <c r="X6" s="1">
        <v>33.33</v>
      </c>
      <c r="Y6" s="1">
        <v>39</v>
      </c>
      <c r="AA6" s="1">
        <v>23.11</v>
      </c>
      <c r="AJ6" s="1">
        <v>42.13</v>
      </c>
      <c r="AK6" s="119"/>
      <c r="AL6" s="119"/>
      <c r="AM6" s="119"/>
      <c r="AN6" s="119"/>
      <c r="AO6" s="119"/>
      <c r="AQ6" s="202"/>
      <c r="AR6" s="74"/>
      <c r="AS6" s="142">
        <f t="shared" si="0"/>
        <v>42.13</v>
      </c>
      <c r="AT6" s="7">
        <f>LARGE(F6:AR6,2)</f>
        <v>39</v>
      </c>
      <c r="AU6" s="7">
        <f>LARGE(F6:AR6,3)</f>
        <v>33.33</v>
      </c>
      <c r="AV6" s="8">
        <f t="shared" si="1"/>
        <v>38.15333333333333</v>
      </c>
      <c r="AW6" s="39">
        <f t="shared" si="2"/>
        <v>4</v>
      </c>
    </row>
    <row r="7" spans="1:49" s="1" customFormat="1" ht="12.75">
      <c r="A7" s="9">
        <v>5</v>
      </c>
      <c r="B7" s="26" t="s">
        <v>38</v>
      </c>
      <c r="C7" s="27" t="s">
        <v>698</v>
      </c>
      <c r="D7" s="59" t="s">
        <v>946</v>
      </c>
      <c r="E7" s="19" t="s">
        <v>10</v>
      </c>
      <c r="F7" s="88"/>
      <c r="P7" s="119"/>
      <c r="Q7" s="119"/>
      <c r="R7" s="119"/>
      <c r="S7" s="119">
        <v>54.76</v>
      </c>
      <c r="T7" s="119">
        <v>17.73</v>
      </c>
      <c r="U7" s="119">
        <v>34.44</v>
      </c>
      <c r="AK7" s="119"/>
      <c r="AL7" s="119"/>
      <c r="AM7" s="119"/>
      <c r="AN7" s="119"/>
      <c r="AO7" s="119"/>
      <c r="AQ7" s="202">
        <v>23.33</v>
      </c>
      <c r="AR7" s="74"/>
      <c r="AS7" s="142">
        <f t="shared" si="0"/>
        <v>54.76</v>
      </c>
      <c r="AT7" s="7">
        <f>LARGE(F7:AR7,2)</f>
        <v>34.44</v>
      </c>
      <c r="AU7" s="7">
        <f>LARGE(F7:AR7,3)</f>
        <v>23.33</v>
      </c>
      <c r="AV7" s="8">
        <f t="shared" si="1"/>
        <v>37.51</v>
      </c>
      <c r="AW7" s="39">
        <f t="shared" si="2"/>
        <v>4</v>
      </c>
    </row>
    <row r="8" spans="1:49" s="1" customFormat="1" ht="12.75">
      <c r="A8" s="9">
        <v>6</v>
      </c>
      <c r="B8" s="26" t="s">
        <v>38</v>
      </c>
      <c r="C8" s="27" t="s">
        <v>246</v>
      </c>
      <c r="D8" s="59" t="s">
        <v>469</v>
      </c>
      <c r="E8" s="19" t="s">
        <v>10</v>
      </c>
      <c r="F8" s="88"/>
      <c r="G8" s="1">
        <v>15.33</v>
      </c>
      <c r="O8" s="1">
        <v>20</v>
      </c>
      <c r="P8" s="119"/>
      <c r="Q8" s="119"/>
      <c r="R8" s="119">
        <v>29.4</v>
      </c>
      <c r="S8" s="119"/>
      <c r="T8" s="119"/>
      <c r="U8" s="119"/>
      <c r="V8" s="1">
        <v>42.22</v>
      </c>
      <c r="AF8" s="1">
        <v>28.62</v>
      </c>
      <c r="AK8" s="119"/>
      <c r="AL8" s="119"/>
      <c r="AM8" s="119"/>
      <c r="AN8" s="119">
        <v>37.78</v>
      </c>
      <c r="AO8" s="119"/>
      <c r="AQ8" s="202"/>
      <c r="AR8" s="74"/>
      <c r="AS8" s="142">
        <f t="shared" si="0"/>
        <v>42.22</v>
      </c>
      <c r="AT8" s="7">
        <f>LARGE(F8:AR8,2)</f>
        <v>37.78</v>
      </c>
      <c r="AU8" s="7">
        <f>LARGE(F8:AR8,3)</f>
        <v>29.4</v>
      </c>
      <c r="AV8" s="8">
        <f t="shared" si="1"/>
        <v>36.46666666666667</v>
      </c>
      <c r="AW8" s="39">
        <f t="shared" si="2"/>
        <v>6</v>
      </c>
    </row>
    <row r="9" spans="1:49" s="1" customFormat="1" ht="12.75">
      <c r="A9" s="9"/>
      <c r="B9" s="26" t="s">
        <v>38</v>
      </c>
      <c r="C9" s="27" t="s">
        <v>642</v>
      </c>
      <c r="D9" s="59" t="s">
        <v>644</v>
      </c>
      <c r="E9" s="19" t="s">
        <v>646</v>
      </c>
      <c r="F9" s="88"/>
      <c r="P9" s="119"/>
      <c r="Q9" s="119"/>
      <c r="R9" s="119"/>
      <c r="S9" s="119"/>
      <c r="T9" s="119"/>
      <c r="U9" s="119"/>
      <c r="X9" s="1">
        <v>56</v>
      </c>
      <c r="AA9" s="1">
        <v>49.8</v>
      </c>
      <c r="AK9" s="119"/>
      <c r="AL9" s="119"/>
      <c r="AM9" s="119"/>
      <c r="AN9" s="119"/>
      <c r="AO9" s="119"/>
      <c r="AQ9" s="202"/>
      <c r="AR9" s="74"/>
      <c r="AS9" s="142">
        <f t="shared" si="0"/>
        <v>56</v>
      </c>
      <c r="AT9" s="7">
        <f>LARGE(F9:AR9,2)</f>
        <v>49.8</v>
      </c>
      <c r="AU9" s="7"/>
      <c r="AV9" s="8">
        <f t="shared" si="1"/>
        <v>35.266666666666666</v>
      </c>
      <c r="AW9" s="39">
        <f t="shared" si="2"/>
        <v>2</v>
      </c>
    </row>
    <row r="10" spans="1:49" s="1" customFormat="1" ht="12.75">
      <c r="A10" s="9">
        <v>7</v>
      </c>
      <c r="B10" s="26" t="s">
        <v>38</v>
      </c>
      <c r="C10" s="27" t="s">
        <v>940</v>
      </c>
      <c r="D10" s="59" t="s">
        <v>941</v>
      </c>
      <c r="E10" s="19" t="s">
        <v>10</v>
      </c>
      <c r="F10" s="88"/>
      <c r="P10" s="119"/>
      <c r="Q10" s="119"/>
      <c r="R10" s="119"/>
      <c r="S10" s="119">
        <v>47.4</v>
      </c>
      <c r="T10" s="119"/>
      <c r="U10" s="119">
        <v>25.33</v>
      </c>
      <c r="Z10" s="1">
        <v>22.38</v>
      </c>
      <c r="AK10" s="119"/>
      <c r="AL10" s="119"/>
      <c r="AM10" s="119"/>
      <c r="AN10" s="119"/>
      <c r="AO10" s="119"/>
      <c r="AQ10" s="202"/>
      <c r="AR10" s="74"/>
      <c r="AS10" s="142">
        <f t="shared" si="0"/>
        <v>47.4</v>
      </c>
      <c r="AT10" s="7">
        <f>LARGE(F10:AR10,2)</f>
        <v>25.33</v>
      </c>
      <c r="AU10" s="7">
        <f>LARGE(F10:AR10,3)</f>
        <v>22.38</v>
      </c>
      <c r="AV10" s="8">
        <f t="shared" si="1"/>
        <v>31.70333333333333</v>
      </c>
      <c r="AW10" s="39">
        <f t="shared" si="2"/>
        <v>3</v>
      </c>
    </row>
    <row r="11" spans="1:49" s="1" customFormat="1" ht="12.75">
      <c r="A11" s="9">
        <v>8</v>
      </c>
      <c r="B11" s="26" t="s">
        <v>38</v>
      </c>
      <c r="C11" s="27" t="s">
        <v>698</v>
      </c>
      <c r="D11" s="59" t="s">
        <v>447</v>
      </c>
      <c r="E11" s="19" t="s">
        <v>10</v>
      </c>
      <c r="F11" s="88"/>
      <c r="P11" s="119"/>
      <c r="Q11" s="119"/>
      <c r="R11" s="119"/>
      <c r="S11" s="119">
        <v>13.22</v>
      </c>
      <c r="T11" s="119">
        <v>16.24</v>
      </c>
      <c r="U11" s="119">
        <v>41.11</v>
      </c>
      <c r="AK11" s="119"/>
      <c r="AL11" s="119"/>
      <c r="AM11" s="119"/>
      <c r="AN11" s="119"/>
      <c r="AO11" s="119"/>
      <c r="AP11" s="1">
        <v>26.58</v>
      </c>
      <c r="AQ11" s="202">
        <v>24.73</v>
      </c>
      <c r="AR11" s="74"/>
      <c r="AS11" s="142">
        <f t="shared" si="0"/>
        <v>41.11</v>
      </c>
      <c r="AT11" s="7">
        <f>LARGE(F11:AR11,2)</f>
        <v>26.58</v>
      </c>
      <c r="AU11" s="7">
        <f>LARGE(F11:AR11,3)</f>
        <v>24.73</v>
      </c>
      <c r="AV11" s="8">
        <f t="shared" si="1"/>
        <v>30.80666666666667</v>
      </c>
      <c r="AW11" s="39">
        <f t="shared" si="2"/>
        <v>5</v>
      </c>
    </row>
    <row r="12" spans="1:49" s="1" customFormat="1" ht="12.75">
      <c r="A12" s="9"/>
      <c r="B12" s="26" t="s">
        <v>38</v>
      </c>
      <c r="C12" s="27" t="s">
        <v>387</v>
      </c>
      <c r="D12" s="59" t="s">
        <v>356</v>
      </c>
      <c r="E12" s="19" t="s">
        <v>10</v>
      </c>
      <c r="F12" s="88"/>
      <c r="I12" s="1">
        <v>57.36</v>
      </c>
      <c r="P12" s="119"/>
      <c r="Q12" s="119"/>
      <c r="R12" s="119"/>
      <c r="S12" s="119"/>
      <c r="T12" s="119"/>
      <c r="U12" s="119"/>
      <c r="AC12" s="1">
        <v>33.6</v>
      </c>
      <c r="AK12" s="119"/>
      <c r="AL12" s="119"/>
      <c r="AM12" s="119"/>
      <c r="AN12" s="119"/>
      <c r="AO12" s="119"/>
      <c r="AQ12" s="202"/>
      <c r="AR12" s="74"/>
      <c r="AS12" s="142">
        <f t="shared" si="0"/>
        <v>57.36</v>
      </c>
      <c r="AT12" s="7">
        <f>LARGE(F12:AR12,2)</f>
        <v>33.6</v>
      </c>
      <c r="AU12" s="7"/>
      <c r="AV12" s="8">
        <f t="shared" si="1"/>
        <v>30.320000000000004</v>
      </c>
      <c r="AW12" s="39">
        <f t="shared" si="2"/>
        <v>2</v>
      </c>
    </row>
    <row r="13" spans="1:49" s="1" customFormat="1" ht="12.75">
      <c r="A13" s="9">
        <v>9</v>
      </c>
      <c r="B13" s="26" t="s">
        <v>38</v>
      </c>
      <c r="C13" s="27" t="s">
        <v>704</v>
      </c>
      <c r="D13" s="59" t="s">
        <v>705</v>
      </c>
      <c r="E13" s="19" t="s">
        <v>25</v>
      </c>
      <c r="F13" s="88"/>
      <c r="P13" s="119"/>
      <c r="Q13" s="119"/>
      <c r="R13" s="119"/>
      <c r="S13" s="119"/>
      <c r="T13" s="119"/>
      <c r="U13" s="119"/>
      <c r="X13" s="1">
        <v>21.78</v>
      </c>
      <c r="Y13" s="1">
        <v>24.91</v>
      </c>
      <c r="AI13" s="1">
        <v>28.62</v>
      </c>
      <c r="AJ13" s="1">
        <v>26.89</v>
      </c>
      <c r="AK13" s="119"/>
      <c r="AL13" s="119"/>
      <c r="AM13" s="119"/>
      <c r="AN13" s="119"/>
      <c r="AO13" s="119"/>
      <c r="AQ13" s="202"/>
      <c r="AR13" s="74"/>
      <c r="AS13" s="142">
        <f t="shared" si="0"/>
        <v>28.62</v>
      </c>
      <c r="AT13" s="7">
        <f>LARGE(F13:AR13,2)</f>
        <v>26.89</v>
      </c>
      <c r="AU13" s="7">
        <f>LARGE(F13:AR13,3)</f>
        <v>24.91</v>
      </c>
      <c r="AV13" s="8">
        <f t="shared" si="1"/>
        <v>26.80666666666667</v>
      </c>
      <c r="AW13" s="39">
        <f t="shared" si="2"/>
        <v>4</v>
      </c>
    </row>
    <row r="14" spans="1:49" s="1" customFormat="1" ht="12.75">
      <c r="A14" s="9">
        <v>10</v>
      </c>
      <c r="B14" s="26" t="s">
        <v>38</v>
      </c>
      <c r="C14" s="27" t="s">
        <v>391</v>
      </c>
      <c r="D14" s="59" t="s">
        <v>435</v>
      </c>
      <c r="E14" s="19" t="s">
        <v>10</v>
      </c>
      <c r="F14" s="88"/>
      <c r="G14" s="1">
        <v>25.76</v>
      </c>
      <c r="P14" s="119"/>
      <c r="Q14" s="119"/>
      <c r="R14" s="119"/>
      <c r="S14" s="119"/>
      <c r="T14" s="119"/>
      <c r="U14" s="119"/>
      <c r="AB14" s="1">
        <v>21.78</v>
      </c>
      <c r="AK14" s="119"/>
      <c r="AL14" s="119">
        <v>32.71</v>
      </c>
      <c r="AM14" s="119"/>
      <c r="AN14" s="119"/>
      <c r="AO14" s="119"/>
      <c r="AQ14" s="202"/>
      <c r="AR14" s="74"/>
      <c r="AS14" s="142">
        <f t="shared" si="0"/>
        <v>32.71</v>
      </c>
      <c r="AT14" s="7">
        <f>LARGE(F14:AR14,2)</f>
        <v>25.76</v>
      </c>
      <c r="AU14" s="7">
        <f>LARGE(F14:AR14,3)</f>
        <v>21.78</v>
      </c>
      <c r="AV14" s="8">
        <f t="shared" si="1"/>
        <v>26.75</v>
      </c>
      <c r="AW14" s="39">
        <f t="shared" si="2"/>
        <v>3</v>
      </c>
    </row>
    <row r="15" spans="1:49" s="1" customFormat="1" ht="12.75">
      <c r="A15" s="9">
        <v>11</v>
      </c>
      <c r="B15" s="26" t="s">
        <v>38</v>
      </c>
      <c r="C15" s="27" t="s">
        <v>521</v>
      </c>
      <c r="D15" s="59" t="s">
        <v>447</v>
      </c>
      <c r="E15" s="19" t="s">
        <v>10</v>
      </c>
      <c r="F15" s="88"/>
      <c r="K15" s="1">
        <v>3.73</v>
      </c>
      <c r="P15" s="119"/>
      <c r="Q15" s="119">
        <v>25</v>
      </c>
      <c r="R15" s="119"/>
      <c r="S15" s="119"/>
      <c r="T15" s="119"/>
      <c r="U15" s="119"/>
      <c r="AC15" s="1">
        <v>23.64</v>
      </c>
      <c r="AG15" s="1">
        <v>29.87</v>
      </c>
      <c r="AK15" s="119"/>
      <c r="AL15" s="119"/>
      <c r="AM15" s="119"/>
      <c r="AN15" s="119"/>
      <c r="AO15" s="119"/>
      <c r="AQ15" s="202"/>
      <c r="AR15" s="74"/>
      <c r="AS15" s="142">
        <f t="shared" si="0"/>
        <v>29.87</v>
      </c>
      <c r="AT15" s="7">
        <f>LARGE(F15:AR15,2)</f>
        <v>25</v>
      </c>
      <c r="AU15" s="7">
        <f>LARGE(F15:AR15,3)</f>
        <v>23.64</v>
      </c>
      <c r="AV15" s="8">
        <f t="shared" si="1"/>
        <v>26.17</v>
      </c>
      <c r="AW15" s="39">
        <f t="shared" si="2"/>
        <v>4</v>
      </c>
    </row>
    <row r="16" spans="1:49" s="1" customFormat="1" ht="12.75">
      <c r="A16" s="9">
        <v>12</v>
      </c>
      <c r="B16" s="26" t="s">
        <v>38</v>
      </c>
      <c r="C16" s="27" t="s">
        <v>523</v>
      </c>
      <c r="D16" s="59" t="s">
        <v>653</v>
      </c>
      <c r="E16" s="19" t="s">
        <v>10</v>
      </c>
      <c r="F16" s="88">
        <v>1.16</v>
      </c>
      <c r="G16" s="1">
        <v>1.44</v>
      </c>
      <c r="O16" s="1">
        <v>4.4</v>
      </c>
      <c r="P16" s="119"/>
      <c r="Q16" s="119"/>
      <c r="R16" s="119">
        <v>9.24</v>
      </c>
      <c r="S16" s="119"/>
      <c r="T16" s="119"/>
      <c r="U16" s="119"/>
      <c r="V16" s="1">
        <v>13.6</v>
      </c>
      <c r="AB16" s="1">
        <v>27.38</v>
      </c>
      <c r="AC16" s="1">
        <v>13.16</v>
      </c>
      <c r="AF16" s="1">
        <v>34.76</v>
      </c>
      <c r="AK16" s="119"/>
      <c r="AL16" s="119"/>
      <c r="AM16" s="119"/>
      <c r="AN16" s="119">
        <v>11.2</v>
      </c>
      <c r="AO16" s="119"/>
      <c r="AQ16" s="202"/>
      <c r="AR16" s="74"/>
      <c r="AS16" s="142">
        <f t="shared" si="0"/>
        <v>34.76</v>
      </c>
      <c r="AT16" s="7">
        <f>LARGE(F16:AR16,2)</f>
        <v>27.38</v>
      </c>
      <c r="AU16" s="7">
        <f>LARGE(F16:AR16,3)</f>
        <v>13.6</v>
      </c>
      <c r="AV16" s="8">
        <f t="shared" si="1"/>
        <v>25.246666666666666</v>
      </c>
      <c r="AW16" s="39">
        <f t="shared" si="2"/>
        <v>9</v>
      </c>
    </row>
    <row r="17" spans="1:49" s="1" customFormat="1" ht="12.75">
      <c r="A17" s="9">
        <v>13</v>
      </c>
      <c r="B17" s="26" t="s">
        <v>38</v>
      </c>
      <c r="C17" s="27" t="s">
        <v>141</v>
      </c>
      <c r="D17" s="59" t="s">
        <v>192</v>
      </c>
      <c r="E17" s="19" t="s">
        <v>25</v>
      </c>
      <c r="F17" s="88"/>
      <c r="P17" s="119"/>
      <c r="Q17" s="119"/>
      <c r="R17" s="119"/>
      <c r="S17" s="119"/>
      <c r="T17" s="119"/>
      <c r="U17" s="119"/>
      <c r="X17" s="1">
        <v>25.91</v>
      </c>
      <c r="AA17" s="1">
        <v>25.56</v>
      </c>
      <c r="AI17" s="1">
        <v>16.8</v>
      </c>
      <c r="AJ17" s="1">
        <v>21.53</v>
      </c>
      <c r="AK17" s="119"/>
      <c r="AL17" s="119"/>
      <c r="AM17" s="119"/>
      <c r="AN17" s="119"/>
      <c r="AO17" s="119"/>
      <c r="AQ17" s="202"/>
      <c r="AR17" s="74"/>
      <c r="AS17" s="142">
        <f t="shared" si="0"/>
        <v>25.91</v>
      </c>
      <c r="AT17" s="7">
        <f>LARGE(F17:AR17,2)</f>
        <v>25.56</v>
      </c>
      <c r="AU17" s="7">
        <f>LARGE(F17:AR17,3)</f>
        <v>21.53</v>
      </c>
      <c r="AV17" s="8">
        <f t="shared" si="1"/>
        <v>24.333333333333332</v>
      </c>
      <c r="AW17" s="39">
        <f t="shared" si="2"/>
        <v>4</v>
      </c>
    </row>
    <row r="18" spans="1:49" s="1" customFormat="1" ht="12.75">
      <c r="A18" s="9"/>
      <c r="B18" s="26" t="s">
        <v>38</v>
      </c>
      <c r="C18" s="27" t="s">
        <v>156</v>
      </c>
      <c r="D18" s="59" t="s">
        <v>559</v>
      </c>
      <c r="E18" s="19" t="s">
        <v>25</v>
      </c>
      <c r="F18" s="88"/>
      <c r="P18" s="119"/>
      <c r="Q18" s="119"/>
      <c r="R18" s="119"/>
      <c r="S18" s="119"/>
      <c r="T18" s="119"/>
      <c r="U18" s="119"/>
      <c r="AA18" s="1">
        <v>28.93</v>
      </c>
      <c r="AJ18" s="1">
        <v>43.91</v>
      </c>
      <c r="AK18" s="119"/>
      <c r="AL18" s="119"/>
      <c r="AM18" s="119"/>
      <c r="AN18" s="119"/>
      <c r="AO18" s="119"/>
      <c r="AQ18" s="202"/>
      <c r="AR18" s="74"/>
      <c r="AS18" s="142">
        <f t="shared" si="0"/>
        <v>43.91</v>
      </c>
      <c r="AT18" s="7">
        <f>LARGE(F18:AR18,2)</f>
        <v>28.93</v>
      </c>
      <c r="AU18" s="7"/>
      <c r="AV18" s="8">
        <f t="shared" si="1"/>
        <v>24.28</v>
      </c>
      <c r="AW18" s="39">
        <f t="shared" si="2"/>
        <v>2</v>
      </c>
    </row>
    <row r="19" spans="1:49" s="21" customFormat="1" ht="12.75">
      <c r="A19" s="9">
        <v>14</v>
      </c>
      <c r="B19" s="26" t="s">
        <v>38</v>
      </c>
      <c r="C19" s="27" t="s">
        <v>860</v>
      </c>
      <c r="D19" s="59" t="s">
        <v>461</v>
      </c>
      <c r="E19" s="19" t="s">
        <v>22</v>
      </c>
      <c r="F19" s="88"/>
      <c r="J19" s="21">
        <v>29.82</v>
      </c>
      <c r="L19" s="21">
        <v>18</v>
      </c>
      <c r="P19" s="120"/>
      <c r="Q19" s="120"/>
      <c r="R19" s="120"/>
      <c r="S19" s="120"/>
      <c r="T19" s="120"/>
      <c r="U19" s="120"/>
      <c r="AK19" s="120"/>
      <c r="AL19" s="120"/>
      <c r="AM19" s="120">
        <v>16</v>
      </c>
      <c r="AN19" s="120"/>
      <c r="AO19" s="120"/>
      <c r="AQ19" s="204"/>
      <c r="AR19" s="139"/>
      <c r="AS19" s="142">
        <f t="shared" si="0"/>
        <v>29.82</v>
      </c>
      <c r="AT19" s="7">
        <f>LARGE(F19:AR19,2)</f>
        <v>18</v>
      </c>
      <c r="AU19" s="7">
        <f>LARGE(F19:AR19,3)</f>
        <v>16</v>
      </c>
      <c r="AV19" s="8">
        <f t="shared" si="1"/>
        <v>21.273333333333333</v>
      </c>
      <c r="AW19" s="39">
        <f t="shared" si="2"/>
        <v>3</v>
      </c>
    </row>
    <row r="20" spans="1:49" s="1" customFormat="1" ht="12.75">
      <c r="A20" s="9">
        <v>15</v>
      </c>
      <c r="B20" s="26" t="s">
        <v>38</v>
      </c>
      <c r="C20" s="27" t="s">
        <v>1010</v>
      </c>
      <c r="D20" s="59" t="s">
        <v>1011</v>
      </c>
      <c r="E20" s="19" t="s">
        <v>10</v>
      </c>
      <c r="F20" s="88"/>
      <c r="P20" s="119"/>
      <c r="Q20" s="119"/>
      <c r="R20" s="119"/>
      <c r="S20" s="119"/>
      <c r="T20" s="119"/>
      <c r="U20" s="119"/>
      <c r="AB20" s="1">
        <v>8.67</v>
      </c>
      <c r="AK20" s="119"/>
      <c r="AL20" s="119">
        <v>28.93</v>
      </c>
      <c r="AM20" s="119"/>
      <c r="AN20" s="119">
        <v>14.93</v>
      </c>
      <c r="AO20" s="119"/>
      <c r="AP20" s="1">
        <v>12.44</v>
      </c>
      <c r="AQ20" s="202">
        <v>18.49</v>
      </c>
      <c r="AR20" s="74"/>
      <c r="AS20" s="142">
        <f t="shared" si="0"/>
        <v>28.93</v>
      </c>
      <c r="AT20" s="7">
        <f>LARGE(F20:AR20,2)</f>
        <v>18.49</v>
      </c>
      <c r="AU20" s="7">
        <f>LARGE(F20:AR20,3)</f>
        <v>14.93</v>
      </c>
      <c r="AV20" s="8">
        <f t="shared" si="1"/>
        <v>20.783333333333335</v>
      </c>
      <c r="AW20" s="39">
        <f t="shared" si="2"/>
        <v>5</v>
      </c>
    </row>
    <row r="21" spans="1:49" s="1" customFormat="1" ht="12.75">
      <c r="A21" s="9"/>
      <c r="B21" s="26" t="s">
        <v>38</v>
      </c>
      <c r="C21" s="27" t="s">
        <v>210</v>
      </c>
      <c r="D21" s="59" t="s">
        <v>176</v>
      </c>
      <c r="E21" s="19" t="s">
        <v>25</v>
      </c>
      <c r="F21" s="88"/>
      <c r="P21" s="119"/>
      <c r="Q21" s="119"/>
      <c r="R21" s="119"/>
      <c r="S21" s="119"/>
      <c r="T21" s="119"/>
      <c r="U21" s="119"/>
      <c r="Y21" s="1">
        <v>34.76</v>
      </c>
      <c r="AI21" s="1">
        <v>25.91</v>
      </c>
      <c r="AK21" s="119"/>
      <c r="AL21" s="119"/>
      <c r="AM21" s="119"/>
      <c r="AN21" s="119"/>
      <c r="AO21" s="119"/>
      <c r="AQ21" s="202"/>
      <c r="AR21" s="74"/>
      <c r="AS21" s="142">
        <f t="shared" si="0"/>
        <v>34.76</v>
      </c>
      <c r="AT21" s="7">
        <f>LARGE(F21:AR21,2)</f>
        <v>25.91</v>
      </c>
      <c r="AU21" s="7"/>
      <c r="AV21" s="8">
        <f t="shared" si="1"/>
        <v>20.223333333333333</v>
      </c>
      <c r="AW21" s="39">
        <f t="shared" si="2"/>
        <v>2</v>
      </c>
    </row>
    <row r="22" spans="1:49" s="1" customFormat="1" ht="12.75">
      <c r="A22" s="9"/>
      <c r="B22" s="26" t="s">
        <v>38</v>
      </c>
      <c r="C22" s="27" t="s">
        <v>286</v>
      </c>
      <c r="D22" s="59" t="s">
        <v>189</v>
      </c>
      <c r="E22" s="19" t="s">
        <v>10</v>
      </c>
      <c r="F22" s="88"/>
      <c r="P22" s="119"/>
      <c r="Q22" s="119"/>
      <c r="R22" s="119"/>
      <c r="S22" s="119"/>
      <c r="T22" s="119"/>
      <c r="U22" s="119"/>
      <c r="AC22" s="1">
        <v>53.49</v>
      </c>
      <c r="AK22" s="119"/>
      <c r="AL22" s="119"/>
      <c r="AM22" s="119"/>
      <c r="AN22" s="119"/>
      <c r="AO22" s="119"/>
      <c r="AQ22" s="202"/>
      <c r="AR22" s="74"/>
      <c r="AS22" s="142">
        <f t="shared" si="0"/>
        <v>53.49</v>
      </c>
      <c r="AT22" s="7"/>
      <c r="AU22" s="7"/>
      <c r="AV22" s="8">
        <f t="shared" si="1"/>
        <v>17.830000000000002</v>
      </c>
      <c r="AW22" s="39">
        <f t="shared" si="2"/>
        <v>1</v>
      </c>
    </row>
    <row r="23" spans="1:49" s="1" customFormat="1" ht="12.75">
      <c r="A23" s="9">
        <v>16</v>
      </c>
      <c r="B23" s="26" t="s">
        <v>38</v>
      </c>
      <c r="C23" s="27" t="s">
        <v>40</v>
      </c>
      <c r="D23" s="59" t="s">
        <v>285</v>
      </c>
      <c r="E23" s="19" t="s">
        <v>10</v>
      </c>
      <c r="F23" s="88"/>
      <c r="H23" s="1">
        <v>11.82</v>
      </c>
      <c r="P23" s="119"/>
      <c r="Q23" s="119"/>
      <c r="R23" s="119"/>
      <c r="S23" s="119"/>
      <c r="T23" s="119"/>
      <c r="U23" s="119"/>
      <c r="AB23" s="1">
        <v>19.64</v>
      </c>
      <c r="AK23" s="119"/>
      <c r="AL23" s="119">
        <v>21.53</v>
      </c>
      <c r="AM23" s="119"/>
      <c r="AN23" s="119"/>
      <c r="AO23" s="119"/>
      <c r="AQ23" s="202">
        <v>9.96</v>
      </c>
      <c r="AR23" s="74"/>
      <c r="AS23" s="142">
        <f t="shared" si="0"/>
        <v>21.53</v>
      </c>
      <c r="AT23" s="7">
        <f>LARGE(F23:AR23,2)</f>
        <v>19.64</v>
      </c>
      <c r="AU23" s="7">
        <f>LARGE(F23:AR23,3)</f>
        <v>11.82</v>
      </c>
      <c r="AV23" s="8">
        <f t="shared" si="1"/>
        <v>17.663333333333334</v>
      </c>
      <c r="AW23" s="39">
        <f t="shared" si="2"/>
        <v>4</v>
      </c>
    </row>
    <row r="24" spans="1:49" s="1" customFormat="1" ht="12.75">
      <c r="A24" s="9">
        <v>17</v>
      </c>
      <c r="B24" s="26" t="s">
        <v>38</v>
      </c>
      <c r="C24" s="27" t="s">
        <v>128</v>
      </c>
      <c r="D24" s="59" t="s">
        <v>193</v>
      </c>
      <c r="E24" s="19" t="s">
        <v>10</v>
      </c>
      <c r="F24" s="88"/>
      <c r="P24" s="119"/>
      <c r="Q24" s="119"/>
      <c r="R24" s="119"/>
      <c r="S24" s="119">
        <v>8.4</v>
      </c>
      <c r="T24" s="119">
        <v>16.8</v>
      </c>
      <c r="U24" s="119">
        <v>19.2</v>
      </c>
      <c r="AC24" s="1">
        <v>3.38</v>
      </c>
      <c r="AG24" s="1">
        <v>10.11</v>
      </c>
      <c r="AK24" s="119"/>
      <c r="AL24" s="119"/>
      <c r="AM24" s="119"/>
      <c r="AN24" s="119"/>
      <c r="AO24" s="119"/>
      <c r="AQ24" s="202"/>
      <c r="AR24" s="74"/>
      <c r="AS24" s="142">
        <f t="shared" si="0"/>
        <v>19.2</v>
      </c>
      <c r="AT24" s="7">
        <f>LARGE(F24:AR24,2)</f>
        <v>16.8</v>
      </c>
      <c r="AU24" s="7">
        <f>LARGE(F24:AR24,3)</f>
        <v>10.11</v>
      </c>
      <c r="AV24" s="8">
        <f t="shared" si="1"/>
        <v>15.37</v>
      </c>
      <c r="AW24" s="39">
        <f t="shared" si="2"/>
        <v>5</v>
      </c>
    </row>
    <row r="25" spans="1:49" s="1" customFormat="1" ht="12.75">
      <c r="A25" s="9"/>
      <c r="B25" s="26" t="s">
        <v>38</v>
      </c>
      <c r="C25" s="27" t="s">
        <v>642</v>
      </c>
      <c r="D25" s="59" t="s">
        <v>645</v>
      </c>
      <c r="E25" s="19" t="s">
        <v>646</v>
      </c>
      <c r="F25" s="88"/>
      <c r="P25" s="119"/>
      <c r="Q25" s="119"/>
      <c r="R25" s="119"/>
      <c r="S25" s="119"/>
      <c r="T25" s="119"/>
      <c r="U25" s="119"/>
      <c r="X25" s="1">
        <v>15.49</v>
      </c>
      <c r="AA25" s="1">
        <v>28.62</v>
      </c>
      <c r="AK25" s="119"/>
      <c r="AL25" s="119"/>
      <c r="AM25" s="119"/>
      <c r="AN25" s="119"/>
      <c r="AO25" s="119"/>
      <c r="AQ25" s="202"/>
      <c r="AR25" s="74"/>
      <c r="AS25" s="142">
        <f t="shared" si="0"/>
        <v>28.62</v>
      </c>
      <c r="AT25" s="7">
        <f>LARGE(F25:AR25,2)</f>
        <v>15.49</v>
      </c>
      <c r="AU25" s="7"/>
      <c r="AV25" s="8">
        <f t="shared" si="1"/>
        <v>14.703333333333333</v>
      </c>
      <c r="AW25" s="39">
        <f t="shared" si="2"/>
        <v>2</v>
      </c>
    </row>
    <row r="26" spans="1:49" s="1" customFormat="1" ht="12.75">
      <c r="A26" s="9"/>
      <c r="B26" s="26" t="s">
        <v>38</v>
      </c>
      <c r="C26" s="27" t="s">
        <v>227</v>
      </c>
      <c r="D26" s="59" t="s">
        <v>262</v>
      </c>
      <c r="E26" s="19" t="s">
        <v>10</v>
      </c>
      <c r="F26" s="88"/>
      <c r="J26" s="1">
        <v>41.11</v>
      </c>
      <c r="P26" s="119"/>
      <c r="Q26" s="119"/>
      <c r="R26" s="119"/>
      <c r="S26" s="119"/>
      <c r="T26" s="119"/>
      <c r="U26" s="119"/>
      <c r="AK26" s="119"/>
      <c r="AL26" s="119"/>
      <c r="AM26" s="119"/>
      <c r="AN26" s="119"/>
      <c r="AO26" s="119"/>
      <c r="AQ26" s="202"/>
      <c r="AR26" s="74"/>
      <c r="AS26" s="142">
        <f t="shared" si="0"/>
        <v>41.11</v>
      </c>
      <c r="AT26" s="7"/>
      <c r="AU26" s="7"/>
      <c r="AV26" s="8">
        <f t="shared" si="1"/>
        <v>13.703333333333333</v>
      </c>
      <c r="AW26" s="39">
        <f t="shared" si="2"/>
        <v>1</v>
      </c>
    </row>
    <row r="27" spans="1:49" s="1" customFormat="1" ht="12.75">
      <c r="A27" s="9"/>
      <c r="B27" s="26" t="s">
        <v>38</v>
      </c>
      <c r="C27" s="30" t="s">
        <v>498</v>
      </c>
      <c r="D27" s="59" t="s">
        <v>499</v>
      </c>
      <c r="E27" s="19" t="s">
        <v>15</v>
      </c>
      <c r="F27" s="88"/>
      <c r="J27" s="1">
        <v>12.13</v>
      </c>
      <c r="P27" s="119"/>
      <c r="Q27" s="119"/>
      <c r="R27" s="119"/>
      <c r="S27" s="119"/>
      <c r="T27" s="119"/>
      <c r="U27" s="119"/>
      <c r="X27" s="1">
        <v>28.36</v>
      </c>
      <c r="AK27" s="119"/>
      <c r="AL27" s="119"/>
      <c r="AM27" s="119"/>
      <c r="AN27" s="119"/>
      <c r="AO27" s="119"/>
      <c r="AQ27" s="202"/>
      <c r="AR27" s="74"/>
      <c r="AS27" s="142">
        <f t="shared" si="0"/>
        <v>28.36</v>
      </c>
      <c r="AT27" s="7">
        <f>LARGE(F27:AR27,2)</f>
        <v>12.13</v>
      </c>
      <c r="AU27" s="7"/>
      <c r="AV27" s="8">
        <f t="shared" si="1"/>
        <v>13.496666666666668</v>
      </c>
      <c r="AW27" s="39">
        <f t="shared" si="2"/>
        <v>2</v>
      </c>
    </row>
    <row r="28" spans="1:49" s="1" customFormat="1" ht="12.75">
      <c r="A28" s="9"/>
      <c r="B28" s="26" t="s">
        <v>38</v>
      </c>
      <c r="C28" s="27" t="s">
        <v>631</v>
      </c>
      <c r="D28" s="59" t="s">
        <v>632</v>
      </c>
      <c r="E28" s="19" t="s">
        <v>25</v>
      </c>
      <c r="F28" s="88"/>
      <c r="P28" s="119"/>
      <c r="Q28" s="119"/>
      <c r="R28" s="119"/>
      <c r="S28" s="119"/>
      <c r="T28" s="119"/>
      <c r="U28" s="119"/>
      <c r="AI28" s="1">
        <v>35.2</v>
      </c>
      <c r="AK28" s="119"/>
      <c r="AL28" s="119"/>
      <c r="AM28" s="119"/>
      <c r="AN28" s="119"/>
      <c r="AO28" s="119"/>
      <c r="AQ28" s="202"/>
      <c r="AR28" s="74"/>
      <c r="AS28" s="142">
        <f t="shared" si="0"/>
        <v>35.2</v>
      </c>
      <c r="AT28" s="7"/>
      <c r="AU28" s="7"/>
      <c r="AV28" s="8">
        <f t="shared" si="1"/>
        <v>11.733333333333334</v>
      </c>
      <c r="AW28" s="39">
        <f t="shared" si="2"/>
        <v>1</v>
      </c>
    </row>
    <row r="29" spans="1:49" s="1" customFormat="1" ht="12.75">
      <c r="A29" s="9"/>
      <c r="B29" s="26" t="s">
        <v>38</v>
      </c>
      <c r="C29" s="27" t="s">
        <v>1107</v>
      </c>
      <c r="D29" s="59" t="s">
        <v>473</v>
      </c>
      <c r="E29" s="19" t="s">
        <v>15</v>
      </c>
      <c r="F29" s="88"/>
      <c r="P29" s="119"/>
      <c r="Q29" s="119"/>
      <c r="R29" s="119"/>
      <c r="S29" s="119"/>
      <c r="T29" s="119"/>
      <c r="U29" s="119"/>
      <c r="AJ29" s="1">
        <v>34.13</v>
      </c>
      <c r="AK29" s="119"/>
      <c r="AL29" s="119"/>
      <c r="AM29" s="119"/>
      <c r="AN29" s="119"/>
      <c r="AO29" s="119"/>
      <c r="AQ29" s="202"/>
      <c r="AR29" s="74"/>
      <c r="AS29" s="142">
        <f t="shared" si="0"/>
        <v>34.13</v>
      </c>
      <c r="AT29" s="7"/>
      <c r="AU29" s="7"/>
      <c r="AV29" s="8">
        <f t="shared" si="1"/>
        <v>11.376666666666667</v>
      </c>
      <c r="AW29" s="39">
        <f t="shared" si="2"/>
        <v>1</v>
      </c>
    </row>
    <row r="30" spans="1:49" s="21" customFormat="1" ht="12.75">
      <c r="A30" s="9">
        <v>18</v>
      </c>
      <c r="B30" s="26" t="s">
        <v>38</v>
      </c>
      <c r="C30" s="27" t="s">
        <v>396</v>
      </c>
      <c r="D30" s="59" t="s">
        <v>494</v>
      </c>
      <c r="E30" s="19" t="s">
        <v>15</v>
      </c>
      <c r="F30" s="88"/>
      <c r="P30" s="120"/>
      <c r="Q30" s="120"/>
      <c r="R30" s="120"/>
      <c r="S30" s="120"/>
      <c r="T30" s="120"/>
      <c r="U30" s="120"/>
      <c r="X30" s="21">
        <v>15.29</v>
      </c>
      <c r="Y30" s="21">
        <v>15.49</v>
      </c>
      <c r="AA30" s="21">
        <v>3.2</v>
      </c>
      <c r="AK30" s="120">
        <v>0</v>
      </c>
      <c r="AL30" s="120"/>
      <c r="AM30" s="120"/>
      <c r="AN30" s="120"/>
      <c r="AO30" s="120"/>
      <c r="AQ30" s="204"/>
      <c r="AR30" s="139"/>
      <c r="AS30" s="142">
        <f t="shared" si="0"/>
        <v>15.49</v>
      </c>
      <c r="AT30" s="7">
        <f>LARGE(F30:AR30,2)</f>
        <v>15.29</v>
      </c>
      <c r="AU30" s="7">
        <f>LARGE(F30:AR30,3)</f>
        <v>3.2</v>
      </c>
      <c r="AV30" s="8">
        <f t="shared" si="1"/>
        <v>11.326666666666668</v>
      </c>
      <c r="AW30" s="39">
        <f t="shared" si="2"/>
        <v>4</v>
      </c>
    </row>
    <row r="31" spans="1:49" s="1" customFormat="1" ht="12.75">
      <c r="A31" s="9"/>
      <c r="B31" s="26" t="s">
        <v>38</v>
      </c>
      <c r="C31" s="27" t="s">
        <v>708</v>
      </c>
      <c r="D31" s="59" t="s">
        <v>1126</v>
      </c>
      <c r="E31" s="19" t="s">
        <v>15</v>
      </c>
      <c r="F31" s="88"/>
      <c r="P31" s="119"/>
      <c r="Q31" s="119"/>
      <c r="R31" s="119"/>
      <c r="S31" s="119"/>
      <c r="T31" s="119"/>
      <c r="U31" s="119"/>
      <c r="AJ31" s="1">
        <v>33.22</v>
      </c>
      <c r="AK31" s="119"/>
      <c r="AL31" s="119"/>
      <c r="AM31" s="119"/>
      <c r="AN31" s="119"/>
      <c r="AO31" s="119"/>
      <c r="AQ31" s="202"/>
      <c r="AR31" s="74"/>
      <c r="AS31" s="142">
        <f t="shared" si="0"/>
        <v>33.22</v>
      </c>
      <c r="AT31" s="7"/>
      <c r="AU31" s="7"/>
      <c r="AV31" s="8">
        <f t="shared" si="1"/>
        <v>11.073333333333332</v>
      </c>
      <c r="AW31" s="39">
        <f t="shared" si="2"/>
        <v>1</v>
      </c>
    </row>
    <row r="32" spans="1:49" s="1" customFormat="1" ht="12.75">
      <c r="A32" s="9"/>
      <c r="B32" s="26" t="s">
        <v>38</v>
      </c>
      <c r="C32" s="27" t="s">
        <v>517</v>
      </c>
      <c r="D32" s="59" t="s">
        <v>178</v>
      </c>
      <c r="E32" s="19" t="s">
        <v>10</v>
      </c>
      <c r="F32" s="88"/>
      <c r="P32" s="119"/>
      <c r="Q32" s="119"/>
      <c r="R32" s="119"/>
      <c r="S32" s="119"/>
      <c r="T32" s="119"/>
      <c r="U32" s="119"/>
      <c r="V32" s="1">
        <v>17.07</v>
      </c>
      <c r="AF32" s="1">
        <v>15.49</v>
      </c>
      <c r="AK32" s="119"/>
      <c r="AL32" s="119"/>
      <c r="AM32" s="119"/>
      <c r="AN32" s="119"/>
      <c r="AO32" s="119"/>
      <c r="AQ32" s="202"/>
      <c r="AR32" s="74"/>
      <c r="AS32" s="142">
        <f t="shared" si="0"/>
        <v>17.07</v>
      </c>
      <c r="AT32" s="7">
        <f>LARGE(F32:AR32,2)</f>
        <v>15.49</v>
      </c>
      <c r="AU32" s="7"/>
      <c r="AV32" s="8">
        <f t="shared" si="1"/>
        <v>10.853333333333333</v>
      </c>
      <c r="AW32" s="39">
        <f t="shared" si="2"/>
        <v>2</v>
      </c>
    </row>
    <row r="33" spans="1:49" s="1" customFormat="1" ht="12.75">
      <c r="A33" s="9"/>
      <c r="B33" s="26" t="s">
        <v>38</v>
      </c>
      <c r="C33" s="27" t="s">
        <v>376</v>
      </c>
      <c r="D33" s="59" t="s">
        <v>412</v>
      </c>
      <c r="E33" s="19" t="s">
        <v>10</v>
      </c>
      <c r="F33" s="88"/>
      <c r="K33" s="1">
        <v>17.07</v>
      </c>
      <c r="L33" s="1">
        <v>13.87</v>
      </c>
      <c r="P33" s="119"/>
      <c r="Q33" s="119"/>
      <c r="R33" s="119"/>
      <c r="S33" s="119"/>
      <c r="T33" s="119"/>
      <c r="U33" s="119"/>
      <c r="AK33" s="119"/>
      <c r="AL33" s="119"/>
      <c r="AM33" s="119"/>
      <c r="AN33" s="119"/>
      <c r="AO33" s="119"/>
      <c r="AQ33" s="202"/>
      <c r="AR33" s="74"/>
      <c r="AS33" s="142">
        <f t="shared" si="0"/>
        <v>17.07</v>
      </c>
      <c r="AT33" s="7">
        <f>LARGE(F33:AR33,2)</f>
        <v>13.87</v>
      </c>
      <c r="AU33" s="7"/>
      <c r="AV33" s="8">
        <f t="shared" si="1"/>
        <v>10.313333333333333</v>
      </c>
      <c r="AW33" s="39">
        <f t="shared" si="2"/>
        <v>2</v>
      </c>
    </row>
    <row r="34" spans="1:49" s="21" customFormat="1" ht="12.75">
      <c r="A34" s="9"/>
      <c r="B34" s="26" t="s">
        <v>38</v>
      </c>
      <c r="C34" s="27" t="s">
        <v>439</v>
      </c>
      <c r="D34" s="59" t="s">
        <v>336</v>
      </c>
      <c r="E34" s="19" t="s">
        <v>10</v>
      </c>
      <c r="F34" s="88"/>
      <c r="P34" s="120"/>
      <c r="Q34" s="120"/>
      <c r="R34" s="120"/>
      <c r="S34" s="120"/>
      <c r="T34" s="120"/>
      <c r="U34" s="120"/>
      <c r="AK34" s="120"/>
      <c r="AL34" s="120"/>
      <c r="AM34" s="120"/>
      <c r="AN34" s="120">
        <v>30.16</v>
      </c>
      <c r="AO34" s="120"/>
      <c r="AQ34" s="204"/>
      <c r="AR34" s="139"/>
      <c r="AS34" s="142">
        <f t="shared" si="0"/>
        <v>30.16</v>
      </c>
      <c r="AT34" s="7"/>
      <c r="AU34" s="7"/>
      <c r="AV34" s="8">
        <f t="shared" si="1"/>
        <v>10.053333333333333</v>
      </c>
      <c r="AW34" s="39">
        <f t="shared" si="2"/>
        <v>1</v>
      </c>
    </row>
    <row r="35" spans="1:49" s="1" customFormat="1" ht="12.75">
      <c r="A35" s="9"/>
      <c r="B35" s="26" t="s">
        <v>38</v>
      </c>
      <c r="C35" s="27" t="s">
        <v>215</v>
      </c>
      <c r="D35" s="59" t="s">
        <v>216</v>
      </c>
      <c r="E35" s="19" t="s">
        <v>10</v>
      </c>
      <c r="F35" s="88"/>
      <c r="K35" s="1">
        <v>28</v>
      </c>
      <c r="P35" s="119"/>
      <c r="Q35" s="119"/>
      <c r="R35" s="119"/>
      <c r="S35" s="119"/>
      <c r="T35" s="119"/>
      <c r="U35" s="119"/>
      <c r="AK35" s="119"/>
      <c r="AL35" s="119"/>
      <c r="AM35" s="119"/>
      <c r="AN35" s="119"/>
      <c r="AO35" s="119"/>
      <c r="AQ35" s="202"/>
      <c r="AR35" s="74"/>
      <c r="AS35" s="142">
        <f t="shared" si="0"/>
        <v>28</v>
      </c>
      <c r="AT35" s="7"/>
      <c r="AU35" s="7"/>
      <c r="AV35" s="8">
        <f t="shared" si="1"/>
        <v>9.333333333333334</v>
      </c>
      <c r="AW35" s="39">
        <f t="shared" si="2"/>
        <v>1</v>
      </c>
    </row>
    <row r="36" spans="1:49" s="1" customFormat="1" ht="12.75">
      <c r="A36" s="9"/>
      <c r="B36" s="26" t="s">
        <v>38</v>
      </c>
      <c r="C36" s="36" t="s">
        <v>1121</v>
      </c>
      <c r="D36" s="67" t="s">
        <v>1122</v>
      </c>
      <c r="E36" s="22" t="s">
        <v>15</v>
      </c>
      <c r="F36" s="90"/>
      <c r="P36" s="119"/>
      <c r="Q36" s="119"/>
      <c r="R36" s="119"/>
      <c r="S36" s="119"/>
      <c r="T36" s="119"/>
      <c r="U36" s="119"/>
      <c r="AJ36" s="1">
        <v>28</v>
      </c>
      <c r="AK36" s="119"/>
      <c r="AL36" s="119"/>
      <c r="AM36" s="119"/>
      <c r="AN36" s="119"/>
      <c r="AO36" s="119"/>
      <c r="AQ36" s="202"/>
      <c r="AR36" s="74"/>
      <c r="AS36" s="142">
        <f t="shared" si="0"/>
        <v>28</v>
      </c>
      <c r="AT36" s="7"/>
      <c r="AU36" s="7"/>
      <c r="AV36" s="8">
        <f t="shared" si="1"/>
        <v>9.333333333333334</v>
      </c>
      <c r="AW36" s="39">
        <f t="shared" si="2"/>
        <v>1</v>
      </c>
    </row>
    <row r="37" spans="1:49" s="1" customFormat="1" ht="12.75">
      <c r="A37" s="9"/>
      <c r="B37" s="26" t="s">
        <v>38</v>
      </c>
      <c r="C37" s="27" t="s">
        <v>662</v>
      </c>
      <c r="D37" s="59" t="s">
        <v>1009</v>
      </c>
      <c r="E37" s="19" t="s">
        <v>10</v>
      </c>
      <c r="F37" s="88"/>
      <c r="P37" s="119"/>
      <c r="Q37" s="119"/>
      <c r="R37" s="119"/>
      <c r="S37" s="119"/>
      <c r="T37" s="119"/>
      <c r="U37" s="119"/>
      <c r="AB37" s="1">
        <v>27.87</v>
      </c>
      <c r="AK37" s="119"/>
      <c r="AL37" s="119"/>
      <c r="AM37" s="119"/>
      <c r="AN37" s="119"/>
      <c r="AO37" s="119"/>
      <c r="AQ37" s="202"/>
      <c r="AR37" s="74"/>
      <c r="AS37" s="142">
        <f t="shared" si="0"/>
        <v>27.87</v>
      </c>
      <c r="AT37" s="7"/>
      <c r="AU37" s="7"/>
      <c r="AV37" s="8">
        <f t="shared" si="1"/>
        <v>9.290000000000001</v>
      </c>
      <c r="AW37" s="39">
        <f t="shared" si="2"/>
        <v>1</v>
      </c>
    </row>
    <row r="38" spans="1:49" s="21" customFormat="1" ht="12.75">
      <c r="A38" s="9">
        <v>19</v>
      </c>
      <c r="B38" s="26" t="s">
        <v>38</v>
      </c>
      <c r="C38" s="27" t="s">
        <v>396</v>
      </c>
      <c r="D38" s="59" t="s">
        <v>616</v>
      </c>
      <c r="E38" s="19" t="s">
        <v>15</v>
      </c>
      <c r="F38" s="88"/>
      <c r="P38" s="120"/>
      <c r="Q38" s="120"/>
      <c r="R38" s="120"/>
      <c r="S38" s="120"/>
      <c r="T38" s="120"/>
      <c r="U38" s="120"/>
      <c r="X38" s="21">
        <v>0.4</v>
      </c>
      <c r="Y38" s="21">
        <v>1.44</v>
      </c>
      <c r="AK38" s="120">
        <v>23.64</v>
      </c>
      <c r="AL38" s="120"/>
      <c r="AM38" s="120"/>
      <c r="AN38" s="120"/>
      <c r="AO38" s="120"/>
      <c r="AQ38" s="204"/>
      <c r="AR38" s="139"/>
      <c r="AS38" s="142">
        <f t="shared" si="0"/>
        <v>23.64</v>
      </c>
      <c r="AT38" s="7">
        <f>LARGE(F38:AR38,2)</f>
        <v>1.44</v>
      </c>
      <c r="AU38" s="7">
        <f>LARGE(F38:AR38,3)</f>
        <v>0.4</v>
      </c>
      <c r="AV38" s="8">
        <f t="shared" si="1"/>
        <v>8.493333333333334</v>
      </c>
      <c r="AW38" s="39">
        <f t="shared" si="2"/>
        <v>3</v>
      </c>
    </row>
    <row r="39" spans="1:49" s="21" customFormat="1" ht="12.75">
      <c r="A39" s="9"/>
      <c r="B39" s="26" t="s">
        <v>38</v>
      </c>
      <c r="C39" s="27" t="s">
        <v>605</v>
      </c>
      <c r="D39" s="59" t="s">
        <v>261</v>
      </c>
      <c r="E39" s="19" t="s">
        <v>38</v>
      </c>
      <c r="F39" s="88"/>
      <c r="M39" s="21">
        <v>22.98</v>
      </c>
      <c r="P39" s="120"/>
      <c r="Q39" s="120"/>
      <c r="R39" s="120"/>
      <c r="S39" s="120"/>
      <c r="T39" s="120"/>
      <c r="U39" s="120"/>
      <c r="AK39" s="120"/>
      <c r="AL39" s="120"/>
      <c r="AM39" s="120"/>
      <c r="AN39" s="120"/>
      <c r="AO39" s="120"/>
      <c r="AQ39" s="204"/>
      <c r="AR39" s="139"/>
      <c r="AS39" s="142">
        <f t="shared" si="0"/>
        <v>22.98</v>
      </c>
      <c r="AT39" s="7"/>
      <c r="AU39" s="7"/>
      <c r="AV39" s="8">
        <f t="shared" si="1"/>
        <v>7.66</v>
      </c>
      <c r="AW39" s="39">
        <f t="shared" si="2"/>
        <v>1</v>
      </c>
    </row>
    <row r="40" spans="1:49" s="1" customFormat="1" ht="12.75">
      <c r="A40" s="9"/>
      <c r="B40" s="26" t="s">
        <v>38</v>
      </c>
      <c r="C40" s="27" t="s">
        <v>945</v>
      </c>
      <c r="D40" s="59" t="s">
        <v>51</v>
      </c>
      <c r="E40" s="19" t="s">
        <v>10</v>
      </c>
      <c r="F40" s="88"/>
      <c r="P40" s="119"/>
      <c r="Q40" s="119"/>
      <c r="R40" s="119"/>
      <c r="S40" s="119">
        <v>22.67</v>
      </c>
      <c r="T40" s="119"/>
      <c r="U40" s="119"/>
      <c r="AK40" s="119"/>
      <c r="AL40" s="119"/>
      <c r="AM40" s="119"/>
      <c r="AN40" s="119"/>
      <c r="AO40" s="119"/>
      <c r="AQ40" s="202"/>
      <c r="AR40" s="74"/>
      <c r="AS40" s="142">
        <f t="shared" si="0"/>
        <v>22.67</v>
      </c>
      <c r="AT40" s="7"/>
      <c r="AU40" s="7"/>
      <c r="AV40" s="8">
        <f t="shared" si="1"/>
        <v>7.5566666666666675</v>
      </c>
      <c r="AW40" s="39">
        <f t="shared" si="2"/>
        <v>1</v>
      </c>
    </row>
    <row r="41" spans="1:49" s="184" customFormat="1" ht="12.75">
      <c r="A41" s="9"/>
      <c r="B41" s="143" t="s">
        <v>38</v>
      </c>
      <c r="C41" s="38" t="s">
        <v>68</v>
      </c>
      <c r="D41" s="70" t="s">
        <v>659</v>
      </c>
      <c r="E41" s="242" t="s">
        <v>10</v>
      </c>
      <c r="F41" s="209"/>
      <c r="P41" s="185"/>
      <c r="Q41" s="185"/>
      <c r="R41" s="185"/>
      <c r="S41" s="185"/>
      <c r="T41" s="185"/>
      <c r="U41" s="185"/>
      <c r="V41" s="184">
        <v>20</v>
      </c>
      <c r="AK41" s="185"/>
      <c r="AL41" s="185"/>
      <c r="AM41" s="185"/>
      <c r="AN41" s="185"/>
      <c r="AO41" s="185"/>
      <c r="AQ41" s="216"/>
      <c r="AR41" s="217"/>
      <c r="AS41" s="142">
        <f t="shared" si="0"/>
        <v>20</v>
      </c>
      <c r="AT41" s="7"/>
      <c r="AU41" s="7"/>
      <c r="AV41" s="8">
        <f t="shared" si="1"/>
        <v>6.666666666666667</v>
      </c>
      <c r="AW41" s="39">
        <f t="shared" si="2"/>
        <v>1</v>
      </c>
    </row>
    <row r="42" spans="1:49" s="144" customFormat="1" ht="12.75">
      <c r="A42" s="9"/>
      <c r="B42" s="143" t="s">
        <v>38</v>
      </c>
      <c r="C42" s="38" t="s">
        <v>836</v>
      </c>
      <c r="D42" s="70" t="s">
        <v>837</v>
      </c>
      <c r="E42" s="208" t="s">
        <v>10</v>
      </c>
      <c r="F42" s="209"/>
      <c r="K42" s="144">
        <v>19.91</v>
      </c>
      <c r="P42" s="145"/>
      <c r="Q42" s="145"/>
      <c r="R42" s="145"/>
      <c r="S42" s="145"/>
      <c r="T42" s="145"/>
      <c r="U42" s="145"/>
      <c r="AK42" s="145"/>
      <c r="AL42" s="145"/>
      <c r="AM42" s="145"/>
      <c r="AN42" s="145"/>
      <c r="AO42" s="145"/>
      <c r="AQ42" s="203"/>
      <c r="AR42" s="146"/>
      <c r="AS42" s="142">
        <f t="shared" si="0"/>
        <v>19.91</v>
      </c>
      <c r="AT42" s="7"/>
      <c r="AU42" s="7"/>
      <c r="AV42" s="8">
        <f t="shared" si="1"/>
        <v>6.636666666666667</v>
      </c>
      <c r="AW42" s="39">
        <f t="shared" si="2"/>
        <v>1</v>
      </c>
    </row>
    <row r="43" spans="1:49" s="21" customFormat="1" ht="12.75">
      <c r="A43" s="9"/>
      <c r="B43" s="26" t="s">
        <v>38</v>
      </c>
      <c r="C43" s="27" t="s">
        <v>827</v>
      </c>
      <c r="D43" s="59" t="s">
        <v>828</v>
      </c>
      <c r="E43" s="19" t="s">
        <v>10</v>
      </c>
      <c r="F43" s="88"/>
      <c r="K43" s="21">
        <v>18.8</v>
      </c>
      <c r="P43" s="120"/>
      <c r="Q43" s="120"/>
      <c r="R43" s="120"/>
      <c r="S43" s="120"/>
      <c r="T43" s="120"/>
      <c r="U43" s="120"/>
      <c r="AK43" s="120"/>
      <c r="AL43" s="120"/>
      <c r="AM43" s="120"/>
      <c r="AN43" s="120"/>
      <c r="AO43" s="120"/>
      <c r="AQ43" s="204"/>
      <c r="AR43" s="139"/>
      <c r="AS43" s="142">
        <f t="shared" si="0"/>
        <v>18.8</v>
      </c>
      <c r="AT43" s="7"/>
      <c r="AU43" s="7"/>
      <c r="AV43" s="8">
        <f t="shared" si="1"/>
        <v>6.266666666666667</v>
      </c>
      <c r="AW43" s="151">
        <f t="shared" si="2"/>
        <v>1</v>
      </c>
    </row>
    <row r="44" spans="1:49" s="1" customFormat="1" ht="12.75">
      <c r="A44" s="9">
        <v>20</v>
      </c>
      <c r="B44" s="26" t="s">
        <v>38</v>
      </c>
      <c r="C44" s="27" t="s">
        <v>54</v>
      </c>
      <c r="D44" s="59" t="s">
        <v>148</v>
      </c>
      <c r="E44" s="19" t="s">
        <v>22</v>
      </c>
      <c r="F44" s="88"/>
      <c r="J44" s="1">
        <v>4.89</v>
      </c>
      <c r="K44" s="1">
        <v>7.22</v>
      </c>
      <c r="P44" s="119"/>
      <c r="Q44" s="119"/>
      <c r="R44" s="119"/>
      <c r="S44" s="119"/>
      <c r="T44" s="119"/>
      <c r="U44" s="119"/>
      <c r="AG44" s="1">
        <v>6.11</v>
      </c>
      <c r="AK44" s="119">
        <v>1.73</v>
      </c>
      <c r="AL44" s="119"/>
      <c r="AM44" s="119">
        <v>3.2</v>
      </c>
      <c r="AN44" s="119"/>
      <c r="AO44" s="119"/>
      <c r="AQ44" s="202"/>
      <c r="AR44" s="74"/>
      <c r="AS44" s="142">
        <f t="shared" si="0"/>
        <v>7.22</v>
      </c>
      <c r="AT44" s="7">
        <f>LARGE(F44:AR44,2)</f>
        <v>6.11</v>
      </c>
      <c r="AU44" s="7">
        <f>LARGE(F44:AR44,3)</f>
        <v>4.89</v>
      </c>
      <c r="AV44" s="8">
        <f t="shared" si="1"/>
        <v>6.073333333333333</v>
      </c>
      <c r="AW44" s="151">
        <f t="shared" si="2"/>
        <v>5</v>
      </c>
    </row>
    <row r="45" spans="1:49" s="1" customFormat="1" ht="12.75">
      <c r="A45" s="9"/>
      <c r="B45" s="26" t="s">
        <v>38</v>
      </c>
      <c r="C45" s="37" t="s">
        <v>625</v>
      </c>
      <c r="D45" s="67" t="s">
        <v>627</v>
      </c>
      <c r="E45" s="22" t="s">
        <v>10</v>
      </c>
      <c r="F45" s="90"/>
      <c r="P45" s="119"/>
      <c r="Q45" s="119"/>
      <c r="R45" s="119"/>
      <c r="S45" s="119"/>
      <c r="T45" s="119"/>
      <c r="U45" s="119"/>
      <c r="Z45" s="1">
        <v>17.76</v>
      </c>
      <c r="AK45" s="119"/>
      <c r="AL45" s="119"/>
      <c r="AM45" s="119"/>
      <c r="AN45" s="119"/>
      <c r="AO45" s="119"/>
      <c r="AQ45" s="202"/>
      <c r="AR45" s="74"/>
      <c r="AS45" s="142">
        <f t="shared" si="0"/>
        <v>17.76</v>
      </c>
      <c r="AT45" s="7"/>
      <c r="AU45" s="7"/>
      <c r="AV45" s="8">
        <f t="shared" si="1"/>
        <v>5.920000000000001</v>
      </c>
      <c r="AW45" s="39">
        <f t="shared" si="2"/>
        <v>1</v>
      </c>
    </row>
    <row r="46" spans="1:49" s="1" customFormat="1" ht="12.75">
      <c r="A46" s="9"/>
      <c r="B46" s="26" t="s">
        <v>38</v>
      </c>
      <c r="C46" s="27" t="s">
        <v>100</v>
      </c>
      <c r="D46" s="59" t="s">
        <v>346</v>
      </c>
      <c r="E46" s="19" t="s">
        <v>10</v>
      </c>
      <c r="F46" s="88"/>
      <c r="P46" s="119"/>
      <c r="Q46" s="119"/>
      <c r="R46" s="119"/>
      <c r="S46" s="119"/>
      <c r="T46" s="119"/>
      <c r="U46" s="119"/>
      <c r="AE46" s="1">
        <v>2.67</v>
      </c>
      <c r="AK46" s="119"/>
      <c r="AL46" s="119">
        <v>14.93</v>
      </c>
      <c r="AM46" s="119"/>
      <c r="AN46" s="119"/>
      <c r="AO46" s="119"/>
      <c r="AQ46" s="202"/>
      <c r="AR46" s="74"/>
      <c r="AS46" s="142">
        <f t="shared" si="0"/>
        <v>14.93</v>
      </c>
      <c r="AT46" s="7">
        <f>LARGE(F46:AR46,2)</f>
        <v>2.67</v>
      </c>
      <c r="AU46" s="7"/>
      <c r="AV46" s="8">
        <f t="shared" si="1"/>
        <v>5.866666666666667</v>
      </c>
      <c r="AW46" s="39">
        <f t="shared" si="2"/>
        <v>2</v>
      </c>
    </row>
    <row r="47" spans="1:49" s="1" customFormat="1" ht="12.75">
      <c r="A47" s="9"/>
      <c r="B47" s="26" t="s">
        <v>38</v>
      </c>
      <c r="C47" s="27" t="s">
        <v>343</v>
      </c>
      <c r="D47" s="59" t="s">
        <v>344</v>
      </c>
      <c r="E47" s="19" t="s">
        <v>15</v>
      </c>
      <c r="F47" s="88"/>
      <c r="P47" s="119"/>
      <c r="Q47" s="119"/>
      <c r="R47" s="119"/>
      <c r="S47" s="119"/>
      <c r="T47" s="119"/>
      <c r="U47" s="119"/>
      <c r="AJ47" s="1">
        <v>17.07</v>
      </c>
      <c r="AK47" s="119"/>
      <c r="AL47" s="119"/>
      <c r="AM47" s="119"/>
      <c r="AN47" s="119"/>
      <c r="AO47" s="119"/>
      <c r="AQ47" s="202"/>
      <c r="AR47" s="74"/>
      <c r="AS47" s="142">
        <f t="shared" si="0"/>
        <v>17.07</v>
      </c>
      <c r="AT47" s="7"/>
      <c r="AU47" s="7"/>
      <c r="AV47" s="8">
        <f t="shared" si="1"/>
        <v>5.69</v>
      </c>
      <c r="AW47" s="39">
        <f t="shared" si="2"/>
        <v>1</v>
      </c>
    </row>
    <row r="48" spans="1:49" s="1" customFormat="1" ht="12.75">
      <c r="A48" s="9"/>
      <c r="B48" s="26" t="s">
        <v>38</v>
      </c>
      <c r="C48" s="27" t="s">
        <v>206</v>
      </c>
      <c r="D48" s="59" t="s">
        <v>496</v>
      </c>
      <c r="E48" s="19" t="s">
        <v>10</v>
      </c>
      <c r="F48" s="88"/>
      <c r="P48" s="119"/>
      <c r="Q48" s="119"/>
      <c r="R48" s="119"/>
      <c r="S48" s="119"/>
      <c r="T48" s="119"/>
      <c r="U48" s="119"/>
      <c r="AK48" s="119"/>
      <c r="AL48" s="119"/>
      <c r="AM48" s="119"/>
      <c r="AN48" s="119">
        <v>16.89</v>
      </c>
      <c r="AO48" s="119"/>
      <c r="AQ48" s="202"/>
      <c r="AR48" s="74"/>
      <c r="AS48" s="142">
        <f t="shared" si="0"/>
        <v>16.89</v>
      </c>
      <c r="AT48" s="7"/>
      <c r="AU48" s="7"/>
      <c r="AV48" s="8">
        <f t="shared" si="1"/>
        <v>5.63</v>
      </c>
      <c r="AW48" s="39">
        <f t="shared" si="2"/>
        <v>1</v>
      </c>
    </row>
    <row r="49" spans="1:49" s="1" customFormat="1" ht="12.75">
      <c r="A49" s="9"/>
      <c r="B49" s="26" t="s">
        <v>38</v>
      </c>
      <c r="C49" s="27" t="s">
        <v>1033</v>
      </c>
      <c r="D49" s="72" t="s">
        <v>1034</v>
      </c>
      <c r="E49" s="19" t="s">
        <v>63</v>
      </c>
      <c r="F49" s="88"/>
      <c r="P49" s="119"/>
      <c r="Q49" s="119"/>
      <c r="R49" s="119"/>
      <c r="S49" s="119"/>
      <c r="T49" s="119"/>
      <c r="U49" s="119"/>
      <c r="AA49" s="1">
        <v>16.47</v>
      </c>
      <c r="AK49" s="119"/>
      <c r="AL49" s="119"/>
      <c r="AM49" s="119"/>
      <c r="AN49" s="119"/>
      <c r="AO49" s="119"/>
      <c r="AQ49" s="202"/>
      <c r="AR49" s="74"/>
      <c r="AS49" s="142">
        <f t="shared" si="0"/>
        <v>16.47</v>
      </c>
      <c r="AT49" s="7"/>
      <c r="AU49" s="7"/>
      <c r="AV49" s="8">
        <f t="shared" si="1"/>
        <v>5.489999999999999</v>
      </c>
      <c r="AW49" s="39">
        <f t="shared" si="2"/>
        <v>1</v>
      </c>
    </row>
    <row r="50" spans="1:49" s="1" customFormat="1" ht="12.75">
      <c r="A50" s="9"/>
      <c r="B50" s="26" t="s">
        <v>38</v>
      </c>
      <c r="C50" s="27" t="s">
        <v>116</v>
      </c>
      <c r="D50" s="59" t="s">
        <v>828</v>
      </c>
      <c r="E50" s="19" t="s">
        <v>10</v>
      </c>
      <c r="F50" s="88"/>
      <c r="K50" s="1">
        <v>15.49</v>
      </c>
      <c r="P50" s="119"/>
      <c r="Q50" s="119">
        <v>0</v>
      </c>
      <c r="R50" s="119"/>
      <c r="S50" s="119"/>
      <c r="T50" s="119"/>
      <c r="U50" s="119"/>
      <c r="AK50" s="119"/>
      <c r="AL50" s="119"/>
      <c r="AM50" s="119"/>
      <c r="AN50" s="119"/>
      <c r="AO50" s="119"/>
      <c r="AQ50" s="202"/>
      <c r="AR50" s="74"/>
      <c r="AS50" s="142">
        <f t="shared" si="0"/>
        <v>15.49</v>
      </c>
      <c r="AT50" s="7">
        <f>LARGE(F50:AR50,2)</f>
        <v>0</v>
      </c>
      <c r="AU50" s="7"/>
      <c r="AV50" s="8">
        <f t="shared" si="1"/>
        <v>5.163333333333333</v>
      </c>
      <c r="AW50" s="39">
        <f t="shared" si="2"/>
        <v>2</v>
      </c>
    </row>
    <row r="51" spans="1:49" s="1" customFormat="1" ht="12.75">
      <c r="A51" s="9"/>
      <c r="B51" s="26" t="s">
        <v>38</v>
      </c>
      <c r="C51" s="27" t="s">
        <v>116</v>
      </c>
      <c r="D51" s="59" t="s">
        <v>214</v>
      </c>
      <c r="E51" s="19" t="s">
        <v>22</v>
      </c>
      <c r="F51" s="88"/>
      <c r="P51" s="119"/>
      <c r="Q51" s="119"/>
      <c r="R51" s="119"/>
      <c r="S51" s="119"/>
      <c r="T51" s="119"/>
      <c r="U51" s="119"/>
      <c r="X51" s="1">
        <v>15.49</v>
      </c>
      <c r="AK51" s="119"/>
      <c r="AL51" s="119"/>
      <c r="AM51" s="119"/>
      <c r="AN51" s="119"/>
      <c r="AO51" s="119"/>
      <c r="AQ51" s="202"/>
      <c r="AR51" s="74"/>
      <c r="AS51" s="142">
        <f t="shared" si="0"/>
        <v>15.49</v>
      </c>
      <c r="AT51" s="7"/>
      <c r="AU51" s="7"/>
      <c r="AV51" s="8">
        <f t="shared" si="1"/>
        <v>5.163333333333333</v>
      </c>
      <c r="AW51" s="39">
        <f t="shared" si="2"/>
        <v>1</v>
      </c>
    </row>
    <row r="52" spans="1:49" s="21" customFormat="1" ht="12.75">
      <c r="A52" s="9">
        <v>21</v>
      </c>
      <c r="B52" s="26" t="s">
        <v>38</v>
      </c>
      <c r="C52" s="27" t="s">
        <v>105</v>
      </c>
      <c r="D52" s="59" t="s">
        <v>441</v>
      </c>
      <c r="E52" s="19" t="s">
        <v>10</v>
      </c>
      <c r="F52" s="88"/>
      <c r="H52" s="21">
        <v>0.47</v>
      </c>
      <c r="I52" s="21">
        <v>5.33</v>
      </c>
      <c r="P52" s="120"/>
      <c r="Q52" s="120"/>
      <c r="R52" s="120"/>
      <c r="S52" s="120"/>
      <c r="T52" s="120"/>
      <c r="U52" s="120"/>
      <c r="Z52" s="21">
        <v>0.27</v>
      </c>
      <c r="AC52" s="21">
        <v>1.16</v>
      </c>
      <c r="AK52" s="120"/>
      <c r="AL52" s="120">
        <v>5.11</v>
      </c>
      <c r="AM52" s="120"/>
      <c r="AN52" s="120"/>
      <c r="AO52" s="120"/>
      <c r="AQ52" s="204">
        <v>4.89</v>
      </c>
      <c r="AR52" s="139"/>
      <c r="AS52" s="142">
        <f t="shared" si="0"/>
        <v>5.33</v>
      </c>
      <c r="AT52" s="7">
        <f>LARGE(F52:AR52,2)</f>
        <v>5.11</v>
      </c>
      <c r="AU52" s="7">
        <f>LARGE(F52:AR52,3)</f>
        <v>4.89</v>
      </c>
      <c r="AV52" s="8">
        <f t="shared" si="1"/>
        <v>5.11</v>
      </c>
      <c r="AW52" s="39">
        <f t="shared" si="2"/>
        <v>6</v>
      </c>
    </row>
    <row r="53" spans="1:49" s="1" customFormat="1" ht="12.75">
      <c r="A53" s="9"/>
      <c r="B53" s="26" t="s">
        <v>38</v>
      </c>
      <c r="C53" s="27" t="s">
        <v>586</v>
      </c>
      <c r="D53" s="59" t="s">
        <v>193</v>
      </c>
      <c r="E53" s="19" t="s">
        <v>22</v>
      </c>
      <c r="F53" s="88"/>
      <c r="J53" s="1">
        <v>14.67</v>
      </c>
      <c r="P53" s="119"/>
      <c r="Q53" s="119"/>
      <c r="R53" s="119"/>
      <c r="S53" s="119"/>
      <c r="T53" s="119"/>
      <c r="U53" s="119"/>
      <c r="AK53" s="119"/>
      <c r="AL53" s="119"/>
      <c r="AM53" s="119"/>
      <c r="AN53" s="119"/>
      <c r="AO53" s="119"/>
      <c r="AQ53" s="202"/>
      <c r="AR53" s="74"/>
      <c r="AS53" s="142">
        <f t="shared" si="0"/>
        <v>14.67</v>
      </c>
      <c r="AT53" s="7"/>
      <c r="AU53" s="7"/>
      <c r="AV53" s="8">
        <f t="shared" si="1"/>
        <v>4.89</v>
      </c>
      <c r="AW53" s="39">
        <f t="shared" si="2"/>
        <v>1</v>
      </c>
    </row>
    <row r="54" spans="1:49" s="1" customFormat="1" ht="12.75">
      <c r="A54" s="9"/>
      <c r="B54" s="26" t="s">
        <v>38</v>
      </c>
      <c r="C54" s="27" t="s">
        <v>982</v>
      </c>
      <c r="D54" s="59" t="s">
        <v>983</v>
      </c>
      <c r="E54" s="19" t="s">
        <v>15</v>
      </c>
      <c r="F54" s="88"/>
      <c r="P54" s="119"/>
      <c r="Q54" s="119"/>
      <c r="R54" s="119"/>
      <c r="S54" s="119"/>
      <c r="T54" s="119"/>
      <c r="U54" s="119"/>
      <c r="X54" s="1">
        <v>14.22</v>
      </c>
      <c r="AK54" s="119"/>
      <c r="AL54" s="119"/>
      <c r="AM54" s="119"/>
      <c r="AN54" s="119"/>
      <c r="AO54" s="119"/>
      <c r="AQ54" s="202"/>
      <c r="AR54" s="74"/>
      <c r="AS54" s="142">
        <f t="shared" si="0"/>
        <v>14.22</v>
      </c>
      <c r="AT54" s="7"/>
      <c r="AU54" s="7"/>
      <c r="AV54" s="8">
        <f t="shared" si="1"/>
        <v>4.74</v>
      </c>
      <c r="AW54" s="39">
        <f t="shared" si="2"/>
        <v>1</v>
      </c>
    </row>
    <row r="55" spans="1:49" s="1" customFormat="1" ht="12.75">
      <c r="A55" s="9"/>
      <c r="B55" s="26" t="s">
        <v>38</v>
      </c>
      <c r="C55" s="27" t="s">
        <v>251</v>
      </c>
      <c r="D55" s="124" t="s">
        <v>537</v>
      </c>
      <c r="E55" s="19" t="s">
        <v>15</v>
      </c>
      <c r="F55" s="88"/>
      <c r="P55" s="119"/>
      <c r="Q55" s="119"/>
      <c r="R55" s="119"/>
      <c r="S55" s="119"/>
      <c r="T55" s="119"/>
      <c r="U55" s="119"/>
      <c r="AJ55" s="1">
        <v>14.22</v>
      </c>
      <c r="AK55" s="119"/>
      <c r="AL55" s="119"/>
      <c r="AM55" s="119"/>
      <c r="AN55" s="119"/>
      <c r="AO55" s="119"/>
      <c r="AQ55" s="202"/>
      <c r="AR55" s="74"/>
      <c r="AS55" s="142">
        <f t="shared" si="0"/>
        <v>14.22</v>
      </c>
      <c r="AT55" s="7"/>
      <c r="AU55" s="7"/>
      <c r="AV55" s="8">
        <f t="shared" si="1"/>
        <v>4.74</v>
      </c>
      <c r="AW55" s="39">
        <f t="shared" si="2"/>
        <v>1</v>
      </c>
    </row>
    <row r="56" spans="1:49" s="1" customFormat="1" ht="12.75">
      <c r="A56" s="9"/>
      <c r="B56" s="26" t="s">
        <v>38</v>
      </c>
      <c r="C56" s="27" t="s">
        <v>834</v>
      </c>
      <c r="D56" s="59" t="s">
        <v>835</v>
      </c>
      <c r="E56" s="19" t="s">
        <v>10</v>
      </c>
      <c r="F56" s="88"/>
      <c r="K56" s="1">
        <v>13.07</v>
      </c>
      <c r="P56" s="119"/>
      <c r="Q56" s="119"/>
      <c r="R56" s="119"/>
      <c r="S56" s="119"/>
      <c r="T56" s="119"/>
      <c r="U56" s="119"/>
      <c r="AK56" s="119"/>
      <c r="AL56" s="119"/>
      <c r="AM56" s="119"/>
      <c r="AN56" s="119"/>
      <c r="AO56" s="119"/>
      <c r="AQ56" s="202"/>
      <c r="AR56" s="74"/>
      <c r="AS56" s="142">
        <f t="shared" si="0"/>
        <v>13.07</v>
      </c>
      <c r="AT56" s="7"/>
      <c r="AU56" s="7"/>
      <c r="AV56" s="8">
        <f t="shared" si="1"/>
        <v>4.3566666666666665</v>
      </c>
      <c r="AW56" s="39">
        <f t="shared" si="2"/>
        <v>1</v>
      </c>
    </row>
    <row r="57" spans="1:49" s="1" customFormat="1" ht="12.75">
      <c r="A57" s="9"/>
      <c r="B57" s="26" t="s">
        <v>38</v>
      </c>
      <c r="C57" s="27" t="s">
        <v>598</v>
      </c>
      <c r="D57" s="59" t="s">
        <v>188</v>
      </c>
      <c r="E57" s="19" t="s">
        <v>10</v>
      </c>
      <c r="F57" s="88"/>
      <c r="N57" s="1">
        <v>13</v>
      </c>
      <c r="P57" s="119"/>
      <c r="Q57" s="119"/>
      <c r="R57" s="119"/>
      <c r="S57" s="119"/>
      <c r="T57" s="119"/>
      <c r="U57" s="119"/>
      <c r="AK57" s="119"/>
      <c r="AL57" s="119"/>
      <c r="AM57" s="119"/>
      <c r="AN57" s="119"/>
      <c r="AO57" s="119"/>
      <c r="AQ57" s="202"/>
      <c r="AR57" s="74"/>
      <c r="AS57" s="142">
        <f t="shared" si="0"/>
        <v>13</v>
      </c>
      <c r="AT57" s="7"/>
      <c r="AU57" s="7"/>
      <c r="AV57" s="8">
        <f t="shared" si="1"/>
        <v>4.333333333333333</v>
      </c>
      <c r="AW57" s="39">
        <f t="shared" si="2"/>
        <v>1</v>
      </c>
    </row>
    <row r="58" spans="1:49" s="1" customFormat="1" ht="12.75">
      <c r="A58" s="9"/>
      <c r="B58" s="26" t="s">
        <v>38</v>
      </c>
      <c r="C58" s="27" t="s">
        <v>417</v>
      </c>
      <c r="D58" s="59" t="s">
        <v>1026</v>
      </c>
      <c r="E58" s="22" t="s">
        <v>63</v>
      </c>
      <c r="F58" s="90"/>
      <c r="P58" s="119"/>
      <c r="Q58" s="119"/>
      <c r="R58" s="119"/>
      <c r="S58" s="119"/>
      <c r="T58" s="119"/>
      <c r="U58" s="119"/>
      <c r="AA58" s="1">
        <v>12.67</v>
      </c>
      <c r="AK58" s="119"/>
      <c r="AL58" s="119"/>
      <c r="AM58" s="119"/>
      <c r="AN58" s="119"/>
      <c r="AO58" s="119"/>
      <c r="AQ58" s="202"/>
      <c r="AR58" s="74"/>
      <c r="AS58" s="142">
        <f t="shared" si="0"/>
        <v>12.67</v>
      </c>
      <c r="AT58" s="7"/>
      <c r="AU58" s="7"/>
      <c r="AV58" s="8">
        <f t="shared" si="1"/>
        <v>4.223333333333334</v>
      </c>
      <c r="AW58" s="39">
        <f t="shared" si="2"/>
        <v>1</v>
      </c>
    </row>
    <row r="59" spans="1:49" s="1" customFormat="1" ht="12.75">
      <c r="A59" s="9">
        <v>22</v>
      </c>
      <c r="B59" s="26" t="s">
        <v>38</v>
      </c>
      <c r="C59" s="27" t="s">
        <v>276</v>
      </c>
      <c r="D59" s="59" t="s">
        <v>265</v>
      </c>
      <c r="E59" s="19" t="s">
        <v>10</v>
      </c>
      <c r="F59" s="88"/>
      <c r="H59" s="1">
        <v>6.6</v>
      </c>
      <c r="I59" s="1">
        <v>1.33</v>
      </c>
      <c r="P59" s="119"/>
      <c r="Q59" s="119"/>
      <c r="R59" s="119"/>
      <c r="S59" s="119"/>
      <c r="T59" s="119"/>
      <c r="U59" s="119"/>
      <c r="Z59" s="1">
        <v>2.49</v>
      </c>
      <c r="AC59" s="1">
        <v>3.4</v>
      </c>
      <c r="AK59" s="119"/>
      <c r="AL59" s="119"/>
      <c r="AM59" s="119"/>
      <c r="AN59" s="119"/>
      <c r="AO59" s="119"/>
      <c r="AQ59" s="202"/>
      <c r="AR59" s="74"/>
      <c r="AS59" s="142">
        <f t="shared" si="0"/>
        <v>6.6</v>
      </c>
      <c r="AT59" s="7">
        <f>LARGE(F59:AR59,2)</f>
        <v>3.4</v>
      </c>
      <c r="AU59" s="7">
        <f>LARGE(F59:AR59,3)</f>
        <v>2.49</v>
      </c>
      <c r="AV59" s="8">
        <f t="shared" si="1"/>
        <v>4.163333333333333</v>
      </c>
      <c r="AW59" s="39">
        <f t="shared" si="2"/>
        <v>4</v>
      </c>
    </row>
    <row r="60" spans="1:49" s="1" customFormat="1" ht="12.75">
      <c r="A60" s="9"/>
      <c r="B60" s="26" t="s">
        <v>38</v>
      </c>
      <c r="C60" s="27" t="s">
        <v>708</v>
      </c>
      <c r="D60" s="59" t="s">
        <v>332</v>
      </c>
      <c r="E60" s="19" t="s">
        <v>15</v>
      </c>
      <c r="F60" s="88"/>
      <c r="P60" s="119"/>
      <c r="Q60" s="119"/>
      <c r="R60" s="119"/>
      <c r="S60" s="119"/>
      <c r="T60" s="119"/>
      <c r="U60" s="119"/>
      <c r="AJ60" s="1">
        <v>12.33</v>
      </c>
      <c r="AK60" s="119"/>
      <c r="AL60" s="119"/>
      <c r="AM60" s="119"/>
      <c r="AN60" s="119"/>
      <c r="AO60" s="119"/>
      <c r="AQ60" s="202"/>
      <c r="AR60" s="74"/>
      <c r="AS60" s="142">
        <f t="shared" si="0"/>
        <v>12.33</v>
      </c>
      <c r="AT60" s="7"/>
      <c r="AU60" s="7"/>
      <c r="AV60" s="8">
        <f t="shared" si="1"/>
        <v>4.11</v>
      </c>
      <c r="AW60" s="39">
        <f t="shared" si="2"/>
        <v>1</v>
      </c>
    </row>
    <row r="61" spans="1:49" s="144" customFormat="1" ht="12.75">
      <c r="A61" s="9"/>
      <c r="B61" s="143" t="s">
        <v>38</v>
      </c>
      <c r="C61" s="38" t="s">
        <v>415</v>
      </c>
      <c r="D61" s="70" t="s">
        <v>416</v>
      </c>
      <c r="E61" s="208" t="s">
        <v>25</v>
      </c>
      <c r="F61" s="209"/>
      <c r="P61" s="145"/>
      <c r="Q61" s="145"/>
      <c r="R61" s="145"/>
      <c r="S61" s="145"/>
      <c r="T61" s="145"/>
      <c r="U61" s="145"/>
      <c r="AA61" s="144">
        <v>11.33</v>
      </c>
      <c r="AK61" s="145"/>
      <c r="AL61" s="145"/>
      <c r="AM61" s="145"/>
      <c r="AN61" s="145"/>
      <c r="AO61" s="145"/>
      <c r="AQ61" s="203"/>
      <c r="AR61" s="146"/>
      <c r="AS61" s="186">
        <f t="shared" si="0"/>
        <v>11.33</v>
      </c>
      <c r="AT61" s="187"/>
      <c r="AU61" s="187"/>
      <c r="AV61" s="188">
        <f t="shared" si="1"/>
        <v>3.776666666666667</v>
      </c>
      <c r="AW61" s="39">
        <f t="shared" si="2"/>
        <v>1</v>
      </c>
    </row>
    <row r="62" spans="1:49" s="1" customFormat="1" ht="12.75">
      <c r="A62" s="9"/>
      <c r="B62" s="26" t="s">
        <v>38</v>
      </c>
      <c r="C62" s="27" t="s">
        <v>1076</v>
      </c>
      <c r="D62" s="59" t="s">
        <v>1077</v>
      </c>
      <c r="E62" s="19"/>
      <c r="F62" s="88"/>
      <c r="P62" s="119"/>
      <c r="Q62" s="119"/>
      <c r="R62" s="119"/>
      <c r="S62" s="119"/>
      <c r="T62" s="119"/>
      <c r="U62" s="119"/>
      <c r="AI62" s="1">
        <v>9.96</v>
      </c>
      <c r="AK62" s="119"/>
      <c r="AL62" s="119"/>
      <c r="AM62" s="119"/>
      <c r="AN62" s="119"/>
      <c r="AO62" s="119"/>
      <c r="AQ62" s="202"/>
      <c r="AR62" s="74"/>
      <c r="AS62" s="142">
        <f t="shared" si="0"/>
        <v>9.96</v>
      </c>
      <c r="AT62" s="7"/>
      <c r="AU62" s="7"/>
      <c r="AV62" s="8">
        <f t="shared" si="1"/>
        <v>3.3200000000000003</v>
      </c>
      <c r="AW62" s="39">
        <f t="shared" si="2"/>
        <v>1</v>
      </c>
    </row>
    <row r="63" spans="1:49" s="1" customFormat="1" ht="12.75">
      <c r="A63" s="9"/>
      <c r="B63" s="26" t="s">
        <v>38</v>
      </c>
      <c r="C63" s="37" t="s">
        <v>625</v>
      </c>
      <c r="D63" s="67" t="s">
        <v>626</v>
      </c>
      <c r="E63" s="22" t="s">
        <v>10</v>
      </c>
      <c r="F63" s="90"/>
      <c r="P63" s="119"/>
      <c r="Q63" s="119"/>
      <c r="R63" s="119"/>
      <c r="S63" s="119"/>
      <c r="T63" s="119"/>
      <c r="U63" s="119"/>
      <c r="Z63" s="1">
        <v>9.67</v>
      </c>
      <c r="AK63" s="119"/>
      <c r="AL63" s="119"/>
      <c r="AM63" s="119"/>
      <c r="AN63" s="119"/>
      <c r="AO63" s="119"/>
      <c r="AQ63" s="202"/>
      <c r="AR63" s="74"/>
      <c r="AS63" s="142">
        <f t="shared" si="0"/>
        <v>9.67</v>
      </c>
      <c r="AT63" s="7"/>
      <c r="AU63" s="7"/>
      <c r="AV63" s="8">
        <f t="shared" si="1"/>
        <v>3.223333333333333</v>
      </c>
      <c r="AW63" s="39">
        <f t="shared" si="2"/>
        <v>1</v>
      </c>
    </row>
    <row r="64" spans="1:49" s="1" customFormat="1" ht="12.75">
      <c r="A64" s="9"/>
      <c r="B64" s="26" t="s">
        <v>38</v>
      </c>
      <c r="C64" s="27" t="s">
        <v>1102</v>
      </c>
      <c r="D64" s="59" t="s">
        <v>1103</v>
      </c>
      <c r="E64" s="19" t="s">
        <v>10</v>
      </c>
      <c r="F64" s="88"/>
      <c r="P64" s="119"/>
      <c r="Q64" s="119"/>
      <c r="R64" s="119"/>
      <c r="S64" s="119"/>
      <c r="T64" s="119"/>
      <c r="U64" s="119"/>
      <c r="AK64" s="119"/>
      <c r="AL64" s="119"/>
      <c r="AM64" s="119"/>
      <c r="AN64" s="119">
        <v>9.33</v>
      </c>
      <c r="AO64" s="119"/>
      <c r="AQ64" s="202"/>
      <c r="AR64" s="74"/>
      <c r="AS64" s="142">
        <f t="shared" si="0"/>
        <v>9.33</v>
      </c>
      <c r="AT64" s="7"/>
      <c r="AU64" s="7"/>
      <c r="AV64" s="8">
        <f t="shared" si="1"/>
        <v>3.11</v>
      </c>
      <c r="AW64" s="39">
        <f t="shared" si="2"/>
        <v>1</v>
      </c>
    </row>
    <row r="65" spans="1:49" s="1" customFormat="1" ht="12.75">
      <c r="A65" s="9"/>
      <c r="B65" s="26" t="s">
        <v>38</v>
      </c>
      <c r="C65" s="27" t="s">
        <v>395</v>
      </c>
      <c r="D65" s="59" t="s">
        <v>610</v>
      </c>
      <c r="E65" s="19" t="s">
        <v>38</v>
      </c>
      <c r="F65" s="88"/>
      <c r="M65" s="1">
        <v>9.24</v>
      </c>
      <c r="P65" s="119"/>
      <c r="Q65" s="119"/>
      <c r="R65" s="119"/>
      <c r="S65" s="119"/>
      <c r="T65" s="119"/>
      <c r="U65" s="119"/>
      <c r="AK65" s="119"/>
      <c r="AL65" s="119"/>
      <c r="AM65" s="119"/>
      <c r="AN65" s="119"/>
      <c r="AO65" s="119"/>
      <c r="AQ65" s="202"/>
      <c r="AR65" s="74"/>
      <c r="AS65" s="142">
        <f>LARGE(F65:AR65,1)</f>
        <v>9.24</v>
      </c>
      <c r="AT65" s="7"/>
      <c r="AU65" s="7"/>
      <c r="AV65" s="8">
        <f>SUM(AS65:AU65)/3</f>
        <v>3.08</v>
      </c>
      <c r="AW65" s="39">
        <f>COUNTA(F65:AR65)</f>
        <v>1</v>
      </c>
    </row>
    <row r="66" spans="1:49" s="1" customFormat="1" ht="12.75">
      <c r="A66" s="9"/>
      <c r="B66" s="26" t="s">
        <v>38</v>
      </c>
      <c r="C66" s="27" t="s">
        <v>167</v>
      </c>
      <c r="D66" s="59" t="s">
        <v>193</v>
      </c>
      <c r="E66" s="19" t="s">
        <v>10</v>
      </c>
      <c r="F66" s="88"/>
      <c r="P66" s="119"/>
      <c r="Q66" s="119"/>
      <c r="R66" s="119"/>
      <c r="S66" s="119"/>
      <c r="T66" s="119"/>
      <c r="U66" s="119"/>
      <c r="AC66" s="1">
        <v>8.8</v>
      </c>
      <c r="AK66" s="119"/>
      <c r="AL66" s="119"/>
      <c r="AM66" s="119"/>
      <c r="AN66" s="119"/>
      <c r="AO66" s="119"/>
      <c r="AQ66" s="202"/>
      <c r="AR66" s="74"/>
      <c r="AS66" s="142">
        <f t="shared" si="0"/>
        <v>8.8</v>
      </c>
      <c r="AT66" s="7"/>
      <c r="AU66" s="7"/>
      <c r="AV66" s="8">
        <f t="shared" si="1"/>
        <v>2.9333333333333336</v>
      </c>
      <c r="AW66" s="39">
        <f t="shared" si="2"/>
        <v>1</v>
      </c>
    </row>
    <row r="67" spans="1:49" s="1" customFormat="1" ht="12.75">
      <c r="A67" s="9"/>
      <c r="B67" s="26" t="s">
        <v>38</v>
      </c>
      <c r="C67" s="27" t="s">
        <v>808</v>
      </c>
      <c r="D67" s="59" t="s">
        <v>809</v>
      </c>
      <c r="E67" s="19" t="s">
        <v>10</v>
      </c>
      <c r="F67" s="88"/>
      <c r="I67" s="1">
        <v>8.4</v>
      </c>
      <c r="P67" s="119"/>
      <c r="Q67" s="119"/>
      <c r="R67" s="119"/>
      <c r="S67" s="119"/>
      <c r="T67" s="119"/>
      <c r="U67" s="119"/>
      <c r="AK67" s="119"/>
      <c r="AL67" s="119"/>
      <c r="AM67" s="119"/>
      <c r="AN67" s="119"/>
      <c r="AO67" s="119"/>
      <c r="AQ67" s="202"/>
      <c r="AR67" s="74"/>
      <c r="AS67" s="142">
        <f t="shared" si="0"/>
        <v>8.4</v>
      </c>
      <c r="AT67" s="7"/>
      <c r="AU67" s="7"/>
      <c r="AV67" s="8">
        <f t="shared" si="1"/>
        <v>2.8000000000000003</v>
      </c>
      <c r="AW67" s="39">
        <f t="shared" si="2"/>
        <v>1</v>
      </c>
    </row>
    <row r="68" spans="1:49" s="1" customFormat="1" ht="12.75">
      <c r="A68" s="9"/>
      <c r="B68" s="26" t="s">
        <v>38</v>
      </c>
      <c r="C68" s="27" t="s">
        <v>599</v>
      </c>
      <c r="D68" s="59" t="s">
        <v>600</v>
      </c>
      <c r="E68" s="19" t="s">
        <v>10</v>
      </c>
      <c r="F68" s="88"/>
      <c r="K68" s="1">
        <v>8.31</v>
      </c>
      <c r="P68" s="119"/>
      <c r="Q68" s="119"/>
      <c r="R68" s="119"/>
      <c r="S68" s="119"/>
      <c r="T68" s="119"/>
      <c r="U68" s="119"/>
      <c r="AK68" s="119"/>
      <c r="AL68" s="119"/>
      <c r="AM68" s="119"/>
      <c r="AN68" s="119"/>
      <c r="AO68" s="119"/>
      <c r="AQ68" s="202"/>
      <c r="AR68" s="74"/>
      <c r="AS68" s="142">
        <f t="shared" si="0"/>
        <v>8.31</v>
      </c>
      <c r="AT68" s="7"/>
      <c r="AU68" s="7"/>
      <c r="AV68" s="8">
        <f t="shared" si="1"/>
        <v>2.77</v>
      </c>
      <c r="AW68" s="39">
        <f t="shared" si="2"/>
        <v>1</v>
      </c>
    </row>
    <row r="69" spans="1:49" ht="12.75">
      <c r="A69" s="9"/>
      <c r="B69" s="26" t="s">
        <v>38</v>
      </c>
      <c r="C69" s="27" t="s">
        <v>988</v>
      </c>
      <c r="D69" s="59" t="s">
        <v>991</v>
      </c>
      <c r="E69" s="19" t="s">
        <v>15</v>
      </c>
      <c r="F69" s="88"/>
      <c r="X69" s="4">
        <v>7.73</v>
      </c>
      <c r="AK69" s="118"/>
      <c r="AL69" s="118"/>
      <c r="AM69" s="118"/>
      <c r="AN69" s="118"/>
      <c r="AO69" s="118"/>
      <c r="AQ69" s="206"/>
      <c r="AR69" s="141"/>
      <c r="AS69" s="142">
        <f>LARGE(F69:AR69,1)</f>
        <v>7.73</v>
      </c>
      <c r="AT69" s="7"/>
      <c r="AU69" s="7"/>
      <c r="AV69" s="8">
        <f>SUM(AS69:AU69)/3</f>
        <v>2.5766666666666667</v>
      </c>
      <c r="AW69" s="39">
        <f>COUNTA(F69:AR69)</f>
        <v>1</v>
      </c>
    </row>
    <row r="70" spans="1:49" s="21" customFormat="1" ht="12.75">
      <c r="A70" s="9"/>
      <c r="B70" s="26" t="s">
        <v>38</v>
      </c>
      <c r="C70" s="182" t="s">
        <v>1031</v>
      </c>
      <c r="D70" s="59" t="s">
        <v>1032</v>
      </c>
      <c r="E70" s="19" t="s">
        <v>63</v>
      </c>
      <c r="F70" s="88"/>
      <c r="P70" s="120"/>
      <c r="Q70" s="120"/>
      <c r="R70" s="120"/>
      <c r="S70" s="120"/>
      <c r="T70" s="120"/>
      <c r="U70" s="120"/>
      <c r="AA70" s="21">
        <v>7.47</v>
      </c>
      <c r="AK70" s="120"/>
      <c r="AL70" s="120"/>
      <c r="AM70" s="120"/>
      <c r="AN70" s="120"/>
      <c r="AO70" s="120"/>
      <c r="AQ70" s="204"/>
      <c r="AR70" s="139"/>
      <c r="AS70" s="142">
        <f t="shared" si="0"/>
        <v>7.47</v>
      </c>
      <c r="AT70" s="7"/>
      <c r="AU70" s="7"/>
      <c r="AV70" s="8">
        <f t="shared" si="1"/>
        <v>2.4899999999999998</v>
      </c>
      <c r="AW70" s="39">
        <f t="shared" si="2"/>
        <v>1</v>
      </c>
    </row>
    <row r="71" spans="1:49" s="21" customFormat="1" ht="12.75">
      <c r="A71" s="9"/>
      <c r="B71" s="29" t="s">
        <v>38</v>
      </c>
      <c r="C71" s="182" t="s">
        <v>689</v>
      </c>
      <c r="D71" s="59" t="s">
        <v>690</v>
      </c>
      <c r="E71" s="19" t="s">
        <v>535</v>
      </c>
      <c r="F71" s="88"/>
      <c r="P71" s="120"/>
      <c r="Q71" s="120"/>
      <c r="R71" s="120"/>
      <c r="S71" s="120"/>
      <c r="T71" s="120"/>
      <c r="U71" s="120"/>
      <c r="AD71" s="21">
        <v>7.09</v>
      </c>
      <c r="AK71" s="120"/>
      <c r="AL71" s="120"/>
      <c r="AM71" s="120"/>
      <c r="AN71" s="120"/>
      <c r="AO71" s="120"/>
      <c r="AQ71" s="204"/>
      <c r="AR71" s="139"/>
      <c r="AS71" s="142">
        <f t="shared" si="0"/>
        <v>7.09</v>
      </c>
      <c r="AT71" s="7"/>
      <c r="AU71" s="7"/>
      <c r="AV71" s="8">
        <f t="shared" si="1"/>
        <v>2.3633333333333333</v>
      </c>
      <c r="AW71" s="39">
        <f t="shared" si="2"/>
        <v>1</v>
      </c>
    </row>
    <row r="72" spans="1:49" s="1" customFormat="1" ht="12.75">
      <c r="A72" s="9"/>
      <c r="B72" s="29" t="s">
        <v>38</v>
      </c>
      <c r="C72" s="27" t="s">
        <v>577</v>
      </c>
      <c r="D72" s="59" t="s">
        <v>647</v>
      </c>
      <c r="E72" s="19" t="s">
        <v>10</v>
      </c>
      <c r="F72" s="88"/>
      <c r="H72" s="1">
        <v>6.93</v>
      </c>
      <c r="P72" s="119"/>
      <c r="Q72" s="119"/>
      <c r="R72" s="119"/>
      <c r="S72" s="119"/>
      <c r="T72" s="119"/>
      <c r="U72" s="119"/>
      <c r="AK72" s="119"/>
      <c r="AL72" s="119"/>
      <c r="AM72" s="119"/>
      <c r="AN72" s="119"/>
      <c r="AO72" s="119"/>
      <c r="AQ72" s="202"/>
      <c r="AR72" s="74"/>
      <c r="AS72" s="142">
        <f t="shared" si="0"/>
        <v>6.93</v>
      </c>
      <c r="AT72" s="7"/>
      <c r="AU72" s="7"/>
      <c r="AV72" s="8">
        <f t="shared" si="1"/>
        <v>2.31</v>
      </c>
      <c r="AW72" s="39">
        <f t="shared" si="2"/>
        <v>1</v>
      </c>
    </row>
    <row r="73" spans="1:49" s="1" customFormat="1" ht="12.75">
      <c r="A73" s="9"/>
      <c r="B73" s="29" t="s">
        <v>38</v>
      </c>
      <c r="C73" s="27" t="s">
        <v>577</v>
      </c>
      <c r="D73" s="59" t="s">
        <v>649</v>
      </c>
      <c r="E73" s="19" t="s">
        <v>10</v>
      </c>
      <c r="F73" s="88"/>
      <c r="H73" s="1">
        <v>3.4</v>
      </c>
      <c r="P73" s="119"/>
      <c r="Q73" s="119"/>
      <c r="R73" s="119"/>
      <c r="S73" s="119"/>
      <c r="T73" s="119"/>
      <c r="U73" s="119"/>
      <c r="AH73" s="1">
        <v>3.27</v>
      </c>
      <c r="AK73" s="119"/>
      <c r="AL73" s="119"/>
      <c r="AM73" s="119"/>
      <c r="AN73" s="119"/>
      <c r="AO73" s="119"/>
      <c r="AQ73" s="202"/>
      <c r="AR73" s="74"/>
      <c r="AS73" s="142">
        <f t="shared" si="0"/>
        <v>3.4</v>
      </c>
      <c r="AT73" s="7">
        <f>LARGE(F73:AR73,2)</f>
        <v>3.27</v>
      </c>
      <c r="AU73" s="7"/>
      <c r="AV73" s="8">
        <f t="shared" si="1"/>
        <v>2.223333333333333</v>
      </c>
      <c r="AW73" s="39">
        <f t="shared" si="2"/>
        <v>2</v>
      </c>
    </row>
    <row r="74" spans="1:49" s="1" customFormat="1" ht="12.75">
      <c r="A74" s="48"/>
      <c r="B74" s="29" t="s">
        <v>38</v>
      </c>
      <c r="C74" s="27" t="s">
        <v>227</v>
      </c>
      <c r="D74" s="59" t="s">
        <v>435</v>
      </c>
      <c r="E74" s="19" t="s">
        <v>10</v>
      </c>
      <c r="F74" s="88"/>
      <c r="J74" s="1">
        <v>6.67</v>
      </c>
      <c r="P74" s="119"/>
      <c r="Q74" s="119"/>
      <c r="R74" s="119"/>
      <c r="S74" s="119"/>
      <c r="T74" s="119"/>
      <c r="U74" s="119"/>
      <c r="AK74" s="119"/>
      <c r="AL74" s="119"/>
      <c r="AM74" s="119"/>
      <c r="AN74" s="119"/>
      <c r="AO74" s="119"/>
      <c r="AQ74" s="202"/>
      <c r="AR74" s="74"/>
      <c r="AS74" s="142">
        <f t="shared" si="0"/>
        <v>6.67</v>
      </c>
      <c r="AT74" s="7"/>
      <c r="AU74" s="7"/>
      <c r="AV74" s="8">
        <f t="shared" si="1"/>
        <v>2.223333333333333</v>
      </c>
      <c r="AW74" s="39">
        <f t="shared" si="2"/>
        <v>1</v>
      </c>
    </row>
    <row r="75" spans="1:49" s="1" customFormat="1" ht="12.75">
      <c r="A75" s="9"/>
      <c r="B75" s="29" t="s">
        <v>38</v>
      </c>
      <c r="C75" s="36" t="s">
        <v>831</v>
      </c>
      <c r="D75" s="67" t="s">
        <v>191</v>
      </c>
      <c r="E75" s="22" t="s">
        <v>10</v>
      </c>
      <c r="F75" s="90"/>
      <c r="K75" s="1">
        <v>5.13</v>
      </c>
      <c r="P75" s="119"/>
      <c r="Q75" s="119"/>
      <c r="R75" s="119"/>
      <c r="S75" s="119"/>
      <c r="T75" s="119"/>
      <c r="U75" s="119"/>
      <c r="AG75" s="1">
        <v>1.07</v>
      </c>
      <c r="AK75" s="119"/>
      <c r="AL75" s="119"/>
      <c r="AM75" s="119"/>
      <c r="AN75" s="119"/>
      <c r="AO75" s="119"/>
      <c r="AQ75" s="202"/>
      <c r="AR75" s="74"/>
      <c r="AS75" s="142">
        <f t="shared" si="0"/>
        <v>5.13</v>
      </c>
      <c r="AT75" s="7">
        <f>LARGE(F75:AR75,2)</f>
        <v>1.07</v>
      </c>
      <c r="AU75" s="7"/>
      <c r="AV75" s="8">
        <f t="shared" si="1"/>
        <v>2.066666666666667</v>
      </c>
      <c r="AW75" s="39">
        <f t="shared" si="2"/>
        <v>2</v>
      </c>
    </row>
    <row r="76" spans="1:49" s="1" customFormat="1" ht="12.75">
      <c r="A76" s="9"/>
      <c r="B76" s="29" t="s">
        <v>38</v>
      </c>
      <c r="C76" s="27" t="s">
        <v>742</v>
      </c>
      <c r="D76" s="59" t="s">
        <v>189</v>
      </c>
      <c r="E76" s="19" t="s">
        <v>10</v>
      </c>
      <c r="F76" s="88"/>
      <c r="P76" s="119"/>
      <c r="Q76" s="119">
        <v>6</v>
      </c>
      <c r="R76" s="119"/>
      <c r="S76" s="119"/>
      <c r="T76" s="119"/>
      <c r="U76" s="119"/>
      <c r="AK76" s="119"/>
      <c r="AL76" s="119"/>
      <c r="AM76" s="119"/>
      <c r="AN76" s="119"/>
      <c r="AO76" s="119"/>
      <c r="AQ76" s="202"/>
      <c r="AR76" s="74"/>
      <c r="AS76" s="142">
        <f t="shared" si="0"/>
        <v>6</v>
      </c>
      <c r="AT76" s="7"/>
      <c r="AU76" s="7"/>
      <c r="AV76" s="8">
        <f t="shared" si="1"/>
        <v>2</v>
      </c>
      <c r="AW76" s="39">
        <f t="shared" si="2"/>
        <v>1</v>
      </c>
    </row>
    <row r="77" spans="1:49" s="1" customFormat="1" ht="12.75">
      <c r="A77" s="9"/>
      <c r="B77" s="26" t="s">
        <v>38</v>
      </c>
      <c r="C77" s="27" t="s">
        <v>524</v>
      </c>
      <c r="D77" s="59" t="s">
        <v>525</v>
      </c>
      <c r="E77" s="19" t="s">
        <v>15</v>
      </c>
      <c r="F77" s="88"/>
      <c r="P77" s="119"/>
      <c r="Q77" s="119"/>
      <c r="R77" s="119"/>
      <c r="S77" s="119"/>
      <c r="T77" s="119"/>
      <c r="U77" s="119"/>
      <c r="AJ77" s="1">
        <v>5.87</v>
      </c>
      <c r="AK77" s="119"/>
      <c r="AL77" s="119"/>
      <c r="AM77" s="119"/>
      <c r="AN77" s="119"/>
      <c r="AO77" s="119"/>
      <c r="AQ77" s="202"/>
      <c r="AR77" s="74"/>
      <c r="AS77" s="142">
        <f t="shared" si="0"/>
        <v>5.87</v>
      </c>
      <c r="AT77" s="7"/>
      <c r="AU77" s="7"/>
      <c r="AV77" s="8">
        <f t="shared" si="1"/>
        <v>1.9566666666666668</v>
      </c>
      <c r="AW77" s="39">
        <f t="shared" si="2"/>
        <v>1</v>
      </c>
    </row>
    <row r="78" spans="1:49" s="1" customFormat="1" ht="12.75">
      <c r="A78" s="9">
        <v>23</v>
      </c>
      <c r="B78" s="20" t="s">
        <v>38</v>
      </c>
      <c r="C78" s="37" t="s">
        <v>582</v>
      </c>
      <c r="D78" s="67" t="s">
        <v>583</v>
      </c>
      <c r="E78" s="22" t="s">
        <v>15</v>
      </c>
      <c r="F78" s="90"/>
      <c r="P78" s="119"/>
      <c r="Q78" s="119"/>
      <c r="R78" s="119"/>
      <c r="S78" s="119"/>
      <c r="T78" s="119"/>
      <c r="U78" s="119"/>
      <c r="X78" s="1">
        <v>4.89</v>
      </c>
      <c r="AD78" s="1">
        <v>0.67</v>
      </c>
      <c r="AK78" s="119">
        <v>0.18</v>
      </c>
      <c r="AL78" s="119"/>
      <c r="AM78" s="119"/>
      <c r="AN78" s="119"/>
      <c r="AO78" s="119"/>
      <c r="AQ78" s="202"/>
      <c r="AR78" s="74"/>
      <c r="AS78" s="142">
        <f t="shared" si="0"/>
        <v>4.89</v>
      </c>
      <c r="AT78" s="7">
        <f>LARGE(F78:AR78,2)</f>
        <v>0.67</v>
      </c>
      <c r="AU78" s="7">
        <f>LARGE(F78:AR78,3)</f>
        <v>0.18</v>
      </c>
      <c r="AV78" s="8">
        <f t="shared" si="1"/>
        <v>1.913333333333333</v>
      </c>
      <c r="AW78" s="39">
        <f t="shared" si="2"/>
        <v>3</v>
      </c>
    </row>
    <row r="79" spans="1:49" s="1" customFormat="1" ht="12.75">
      <c r="A79" s="9"/>
      <c r="B79" s="26" t="s">
        <v>38</v>
      </c>
      <c r="C79" s="27" t="s">
        <v>836</v>
      </c>
      <c r="D79" s="59" t="s">
        <v>838</v>
      </c>
      <c r="E79" s="19" t="s">
        <v>10</v>
      </c>
      <c r="F79" s="88"/>
      <c r="K79" s="1">
        <v>5.62</v>
      </c>
      <c r="P79" s="119"/>
      <c r="Q79" s="119"/>
      <c r="R79" s="119"/>
      <c r="S79" s="119"/>
      <c r="T79" s="119"/>
      <c r="U79" s="119"/>
      <c r="AK79" s="119"/>
      <c r="AL79" s="119"/>
      <c r="AM79" s="119"/>
      <c r="AN79" s="119"/>
      <c r="AO79" s="119"/>
      <c r="AQ79" s="202"/>
      <c r="AR79" s="74"/>
      <c r="AS79" s="142">
        <f t="shared" si="0"/>
        <v>5.62</v>
      </c>
      <c r="AT79" s="7"/>
      <c r="AU79" s="7"/>
      <c r="AV79" s="8">
        <f t="shared" si="1"/>
        <v>1.8733333333333333</v>
      </c>
      <c r="AW79" s="39">
        <f t="shared" si="2"/>
        <v>1</v>
      </c>
    </row>
    <row r="80" spans="1:49" s="1" customFormat="1" ht="12.75">
      <c r="A80" s="9"/>
      <c r="B80" s="26" t="s">
        <v>38</v>
      </c>
      <c r="C80" s="36" t="s">
        <v>885</v>
      </c>
      <c r="D80" s="67" t="s">
        <v>887</v>
      </c>
      <c r="E80" s="22" t="s">
        <v>38</v>
      </c>
      <c r="F80" s="90"/>
      <c r="M80" s="1">
        <v>5.56</v>
      </c>
      <c r="P80" s="119"/>
      <c r="Q80" s="119"/>
      <c r="R80" s="119"/>
      <c r="S80" s="119"/>
      <c r="T80" s="119"/>
      <c r="U80" s="119"/>
      <c r="AK80" s="119"/>
      <c r="AL80" s="119"/>
      <c r="AM80" s="119"/>
      <c r="AN80" s="119"/>
      <c r="AO80" s="119"/>
      <c r="AQ80" s="202"/>
      <c r="AR80" s="74"/>
      <c r="AS80" s="142">
        <f t="shared" si="0"/>
        <v>5.56</v>
      </c>
      <c r="AT80" s="7"/>
      <c r="AU80" s="7"/>
      <c r="AV80" s="8">
        <f t="shared" si="1"/>
        <v>1.8533333333333333</v>
      </c>
      <c r="AW80" s="39">
        <f t="shared" si="2"/>
        <v>1</v>
      </c>
    </row>
    <row r="81" spans="1:49" s="1" customFormat="1" ht="12.75">
      <c r="A81" s="9"/>
      <c r="B81" s="20" t="s">
        <v>38</v>
      </c>
      <c r="C81" s="37" t="s">
        <v>278</v>
      </c>
      <c r="D81" s="67" t="s">
        <v>1061</v>
      </c>
      <c r="E81" s="22" t="s">
        <v>10</v>
      </c>
      <c r="F81" s="90"/>
      <c r="P81" s="119"/>
      <c r="Q81" s="119"/>
      <c r="R81" s="119"/>
      <c r="S81" s="119"/>
      <c r="T81" s="119"/>
      <c r="U81" s="119"/>
      <c r="AG81" s="1">
        <v>3.91</v>
      </c>
      <c r="AK81" s="119"/>
      <c r="AL81" s="119"/>
      <c r="AM81" s="119"/>
      <c r="AN81" s="119"/>
      <c r="AO81" s="119"/>
      <c r="AQ81" s="202"/>
      <c r="AR81" s="74">
        <v>0.89</v>
      </c>
      <c r="AS81" s="142">
        <f t="shared" si="0"/>
        <v>3.91</v>
      </c>
      <c r="AT81" s="7">
        <f>LARGE(F81:AR81,2)</f>
        <v>0.89</v>
      </c>
      <c r="AU81" s="7"/>
      <c r="AV81" s="8">
        <f t="shared" si="1"/>
        <v>1.5999999999999999</v>
      </c>
      <c r="AW81" s="39">
        <f t="shared" si="2"/>
        <v>2</v>
      </c>
    </row>
    <row r="82" spans="1:49" s="1" customFormat="1" ht="12.75">
      <c r="A82" s="9"/>
      <c r="B82" s="41" t="s">
        <v>38</v>
      </c>
      <c r="C82" s="27" t="s">
        <v>529</v>
      </c>
      <c r="D82" s="59" t="s">
        <v>676</v>
      </c>
      <c r="E82" s="19" t="s">
        <v>63</v>
      </c>
      <c r="F82" s="88"/>
      <c r="P82" s="119"/>
      <c r="Q82" s="119"/>
      <c r="R82" s="119"/>
      <c r="S82" s="119"/>
      <c r="T82" s="119"/>
      <c r="U82" s="119"/>
      <c r="Y82" s="1">
        <v>4.4</v>
      </c>
      <c r="AK82" s="119"/>
      <c r="AL82" s="119"/>
      <c r="AM82" s="119"/>
      <c r="AN82" s="119"/>
      <c r="AO82" s="119"/>
      <c r="AQ82" s="202"/>
      <c r="AR82" s="74"/>
      <c r="AS82" s="142">
        <f t="shared" si="0"/>
        <v>4.4</v>
      </c>
      <c r="AT82" s="7"/>
      <c r="AU82" s="7"/>
      <c r="AV82" s="8">
        <f t="shared" si="1"/>
        <v>1.4666666666666668</v>
      </c>
      <c r="AW82" s="39">
        <f t="shared" si="2"/>
        <v>1</v>
      </c>
    </row>
    <row r="83" spans="1:49" s="1" customFormat="1" ht="12.75">
      <c r="A83" s="9"/>
      <c r="B83" s="26" t="s">
        <v>38</v>
      </c>
      <c r="C83" s="30" t="s">
        <v>334</v>
      </c>
      <c r="D83" s="59" t="s">
        <v>1120</v>
      </c>
      <c r="E83" s="19" t="s">
        <v>15</v>
      </c>
      <c r="F83" s="88"/>
      <c r="P83" s="119"/>
      <c r="Q83" s="119"/>
      <c r="R83" s="119"/>
      <c r="S83" s="119"/>
      <c r="T83" s="119"/>
      <c r="U83" s="119"/>
      <c r="AJ83" s="1">
        <v>4.4</v>
      </c>
      <c r="AK83" s="119"/>
      <c r="AL83" s="119"/>
      <c r="AM83" s="119"/>
      <c r="AN83" s="119"/>
      <c r="AO83" s="119"/>
      <c r="AQ83" s="202"/>
      <c r="AR83" s="74"/>
      <c r="AS83" s="142">
        <f t="shared" si="0"/>
        <v>4.4</v>
      </c>
      <c r="AT83" s="7"/>
      <c r="AU83" s="7"/>
      <c r="AV83" s="8">
        <f t="shared" si="1"/>
        <v>1.4666666666666668</v>
      </c>
      <c r="AW83" s="39">
        <f t="shared" si="2"/>
        <v>1</v>
      </c>
    </row>
    <row r="84" spans="1:49" s="1" customFormat="1" ht="12.75">
      <c r="A84" s="9">
        <v>24</v>
      </c>
      <c r="B84" s="26" t="s">
        <v>38</v>
      </c>
      <c r="C84" s="27" t="s">
        <v>128</v>
      </c>
      <c r="D84" s="59" t="s">
        <v>679</v>
      </c>
      <c r="E84" s="19" t="s">
        <v>10</v>
      </c>
      <c r="F84" s="88"/>
      <c r="P84" s="119"/>
      <c r="Q84" s="119"/>
      <c r="R84" s="119"/>
      <c r="S84" s="119">
        <v>0.8</v>
      </c>
      <c r="T84" s="119">
        <v>1.22</v>
      </c>
      <c r="U84" s="119">
        <v>0.04</v>
      </c>
      <c r="AC84" s="1">
        <v>0.67</v>
      </c>
      <c r="AG84" s="1">
        <v>2.33</v>
      </c>
      <c r="AK84" s="119"/>
      <c r="AL84" s="119"/>
      <c r="AM84" s="119"/>
      <c r="AN84" s="119"/>
      <c r="AO84" s="119"/>
      <c r="AQ84" s="202"/>
      <c r="AR84" s="74"/>
      <c r="AS84" s="142">
        <f t="shared" si="0"/>
        <v>2.33</v>
      </c>
      <c r="AT84" s="7">
        <f>LARGE(F84:AR84,2)</f>
        <v>1.22</v>
      </c>
      <c r="AU84" s="7">
        <f>LARGE(F84:AR84,3)</f>
        <v>0.8</v>
      </c>
      <c r="AV84" s="8">
        <f t="shared" si="1"/>
        <v>1.45</v>
      </c>
      <c r="AW84" s="39">
        <f t="shared" si="2"/>
        <v>5</v>
      </c>
    </row>
    <row r="85" spans="1:49" s="1" customFormat="1" ht="12.75">
      <c r="A85" s="9"/>
      <c r="B85" s="26" t="s">
        <v>38</v>
      </c>
      <c r="C85" s="27" t="s">
        <v>898</v>
      </c>
      <c r="D85" s="59" t="s">
        <v>600</v>
      </c>
      <c r="E85" s="19" t="s">
        <v>10</v>
      </c>
      <c r="F85" s="88"/>
      <c r="N85" s="1">
        <v>4</v>
      </c>
      <c r="P85" s="119"/>
      <c r="Q85" s="119"/>
      <c r="R85" s="119"/>
      <c r="S85" s="119"/>
      <c r="T85" s="119"/>
      <c r="U85" s="119"/>
      <c r="AK85" s="119"/>
      <c r="AL85" s="119"/>
      <c r="AM85" s="119"/>
      <c r="AN85" s="119"/>
      <c r="AO85" s="119"/>
      <c r="AQ85" s="202"/>
      <c r="AR85" s="74"/>
      <c r="AS85" s="142">
        <f t="shared" si="0"/>
        <v>4</v>
      </c>
      <c r="AT85" s="7"/>
      <c r="AU85" s="7"/>
      <c r="AV85" s="8">
        <f t="shared" si="1"/>
        <v>1.3333333333333333</v>
      </c>
      <c r="AW85" s="39">
        <f t="shared" si="2"/>
        <v>1</v>
      </c>
    </row>
    <row r="86" spans="1:49" s="1" customFormat="1" ht="12.75">
      <c r="A86" s="9"/>
      <c r="B86" s="26" t="s">
        <v>38</v>
      </c>
      <c r="C86" s="27" t="s">
        <v>524</v>
      </c>
      <c r="D86" s="59" t="s">
        <v>513</v>
      </c>
      <c r="E86" s="19" t="s">
        <v>15</v>
      </c>
      <c r="F86" s="88"/>
      <c r="P86" s="119"/>
      <c r="Q86" s="119"/>
      <c r="R86" s="119"/>
      <c r="S86" s="119"/>
      <c r="T86" s="119"/>
      <c r="U86" s="119"/>
      <c r="AJ86" s="1">
        <v>3.38</v>
      </c>
      <c r="AK86" s="119"/>
      <c r="AL86" s="119"/>
      <c r="AM86" s="119"/>
      <c r="AN86" s="119"/>
      <c r="AO86" s="119"/>
      <c r="AQ86" s="202"/>
      <c r="AR86" s="74"/>
      <c r="AS86" s="142">
        <f t="shared" si="0"/>
        <v>3.38</v>
      </c>
      <c r="AT86" s="7"/>
      <c r="AU86" s="7"/>
      <c r="AV86" s="8">
        <f t="shared" si="1"/>
        <v>1.1266666666666667</v>
      </c>
      <c r="AW86" s="39">
        <f t="shared" si="2"/>
        <v>1</v>
      </c>
    </row>
    <row r="87" spans="1:49" s="1" customFormat="1" ht="12.75">
      <c r="A87" s="9"/>
      <c r="B87" s="26" t="s">
        <v>38</v>
      </c>
      <c r="C87" s="34" t="s">
        <v>437</v>
      </c>
      <c r="D87" s="59" t="s">
        <v>688</v>
      </c>
      <c r="E87" s="19" t="s">
        <v>15</v>
      </c>
      <c r="F87" s="88"/>
      <c r="P87" s="119"/>
      <c r="Q87" s="119"/>
      <c r="R87" s="119"/>
      <c r="S87" s="119"/>
      <c r="T87" s="119"/>
      <c r="U87" s="119"/>
      <c r="AC87" s="1">
        <v>3.38</v>
      </c>
      <c r="AK87" s="119"/>
      <c r="AL87" s="119"/>
      <c r="AM87" s="119"/>
      <c r="AN87" s="119"/>
      <c r="AO87" s="119"/>
      <c r="AQ87" s="202"/>
      <c r="AR87" s="74"/>
      <c r="AS87" s="142">
        <f t="shared" si="0"/>
        <v>3.38</v>
      </c>
      <c r="AT87" s="7"/>
      <c r="AU87" s="7"/>
      <c r="AV87" s="8">
        <f t="shared" si="1"/>
        <v>1.1266666666666667</v>
      </c>
      <c r="AW87" s="39">
        <f t="shared" si="2"/>
        <v>1</v>
      </c>
    </row>
    <row r="88" spans="1:49" s="1" customFormat="1" ht="12.75">
      <c r="A88" s="9"/>
      <c r="B88" s="26" t="s">
        <v>38</v>
      </c>
      <c r="C88" s="27" t="s">
        <v>16</v>
      </c>
      <c r="D88" s="59" t="s">
        <v>252</v>
      </c>
      <c r="E88" s="19" t="s">
        <v>10</v>
      </c>
      <c r="F88" s="88"/>
      <c r="P88" s="119"/>
      <c r="Q88" s="119"/>
      <c r="R88" s="119"/>
      <c r="S88" s="119"/>
      <c r="T88" s="119"/>
      <c r="U88" s="119"/>
      <c r="AK88" s="119"/>
      <c r="AL88" s="119">
        <v>2.27</v>
      </c>
      <c r="AM88" s="119"/>
      <c r="AN88" s="119">
        <v>0.78</v>
      </c>
      <c r="AO88" s="119"/>
      <c r="AQ88" s="202"/>
      <c r="AR88" s="74"/>
      <c r="AS88" s="142">
        <f t="shared" si="0"/>
        <v>2.27</v>
      </c>
      <c r="AT88" s="7">
        <f>LARGE(F88:AR88,2)</f>
        <v>0.78</v>
      </c>
      <c r="AU88" s="7"/>
      <c r="AV88" s="8">
        <f t="shared" si="1"/>
        <v>1.0166666666666666</v>
      </c>
      <c r="AW88" s="39">
        <f t="shared" si="2"/>
        <v>2</v>
      </c>
    </row>
    <row r="89" spans="1:49" s="1" customFormat="1" ht="12.75">
      <c r="A89" s="9"/>
      <c r="B89" s="26" t="s">
        <v>38</v>
      </c>
      <c r="C89" s="27" t="s">
        <v>459</v>
      </c>
      <c r="D89" s="59" t="s">
        <v>294</v>
      </c>
      <c r="E89" s="19" t="s">
        <v>10</v>
      </c>
      <c r="F89" s="88"/>
      <c r="O89" s="1">
        <v>2.96</v>
      </c>
      <c r="P89" s="119"/>
      <c r="Q89" s="119"/>
      <c r="R89" s="119"/>
      <c r="S89" s="119"/>
      <c r="T89" s="119"/>
      <c r="U89" s="119"/>
      <c r="AK89" s="119"/>
      <c r="AL89" s="119"/>
      <c r="AM89" s="119"/>
      <c r="AN89" s="119"/>
      <c r="AO89" s="119"/>
      <c r="AQ89" s="202"/>
      <c r="AR89" s="74"/>
      <c r="AS89" s="142">
        <f t="shared" si="0"/>
        <v>2.96</v>
      </c>
      <c r="AT89" s="7"/>
      <c r="AU89" s="7"/>
      <c r="AV89" s="8">
        <f t="shared" si="1"/>
        <v>0.9866666666666667</v>
      </c>
      <c r="AW89" s="39">
        <f t="shared" si="2"/>
        <v>1</v>
      </c>
    </row>
    <row r="90" spans="1:49" s="1" customFormat="1" ht="12.75">
      <c r="A90" s="9"/>
      <c r="B90" s="26" t="s">
        <v>38</v>
      </c>
      <c r="C90" s="27" t="s">
        <v>803</v>
      </c>
      <c r="D90" s="59" t="s">
        <v>601</v>
      </c>
      <c r="E90" s="19" t="s">
        <v>10</v>
      </c>
      <c r="F90" s="88"/>
      <c r="I90" s="1">
        <v>2.84</v>
      </c>
      <c r="P90" s="119"/>
      <c r="Q90" s="119"/>
      <c r="R90" s="119"/>
      <c r="S90" s="119"/>
      <c r="T90" s="119"/>
      <c r="U90" s="119"/>
      <c r="AK90" s="119"/>
      <c r="AL90" s="119"/>
      <c r="AM90" s="119"/>
      <c r="AN90" s="119"/>
      <c r="AO90" s="119"/>
      <c r="AQ90" s="202"/>
      <c r="AR90" s="74"/>
      <c r="AS90" s="142">
        <f t="shared" si="0"/>
        <v>2.84</v>
      </c>
      <c r="AT90" s="7"/>
      <c r="AU90" s="7"/>
      <c r="AV90" s="8">
        <f t="shared" si="1"/>
        <v>0.9466666666666667</v>
      </c>
      <c r="AW90" s="39">
        <f t="shared" si="2"/>
        <v>1</v>
      </c>
    </row>
    <row r="91" spans="1:49" s="1" customFormat="1" ht="12.75">
      <c r="A91" s="9"/>
      <c r="B91" s="26" t="s">
        <v>38</v>
      </c>
      <c r="C91" s="34" t="s">
        <v>437</v>
      </c>
      <c r="D91" s="59" t="s">
        <v>866</v>
      </c>
      <c r="E91" s="19" t="s">
        <v>15</v>
      </c>
      <c r="F91" s="88"/>
      <c r="P91" s="119"/>
      <c r="Q91" s="119"/>
      <c r="R91" s="119"/>
      <c r="S91" s="119"/>
      <c r="T91" s="119"/>
      <c r="U91" s="119"/>
      <c r="AC91" s="1">
        <v>2.84</v>
      </c>
      <c r="AK91" s="119"/>
      <c r="AL91" s="119"/>
      <c r="AM91" s="119"/>
      <c r="AN91" s="119"/>
      <c r="AO91" s="119"/>
      <c r="AQ91" s="202"/>
      <c r="AR91" s="74"/>
      <c r="AS91" s="142">
        <f t="shared" si="0"/>
        <v>2.84</v>
      </c>
      <c r="AT91" s="7"/>
      <c r="AU91" s="7"/>
      <c r="AV91" s="8">
        <f t="shared" si="1"/>
        <v>0.9466666666666667</v>
      </c>
      <c r="AW91" s="39">
        <f t="shared" si="2"/>
        <v>1</v>
      </c>
    </row>
    <row r="92" spans="1:49" s="1" customFormat="1" ht="12.75">
      <c r="A92" s="9"/>
      <c r="B92" s="26" t="s">
        <v>38</v>
      </c>
      <c r="C92" s="27" t="s">
        <v>620</v>
      </c>
      <c r="D92" s="59" t="s">
        <v>812</v>
      </c>
      <c r="E92" s="19" t="s">
        <v>22</v>
      </c>
      <c r="F92" s="88"/>
      <c r="J92" s="1">
        <v>1.22</v>
      </c>
      <c r="L92" s="1">
        <v>1.6</v>
      </c>
      <c r="P92" s="119"/>
      <c r="Q92" s="119"/>
      <c r="R92" s="119"/>
      <c r="S92" s="119"/>
      <c r="T92" s="119"/>
      <c r="U92" s="119"/>
      <c r="AK92" s="119"/>
      <c r="AL92" s="119"/>
      <c r="AM92" s="119"/>
      <c r="AN92" s="119"/>
      <c r="AO92" s="119"/>
      <c r="AQ92" s="202"/>
      <c r="AR92" s="74"/>
      <c r="AS92" s="142">
        <f t="shared" si="0"/>
        <v>1.6</v>
      </c>
      <c r="AT92" s="7">
        <f>LARGE(F92:AR92,2)</f>
        <v>1.22</v>
      </c>
      <c r="AU92" s="7"/>
      <c r="AV92" s="8">
        <f t="shared" si="1"/>
        <v>0.9400000000000001</v>
      </c>
      <c r="AW92" s="39">
        <f t="shared" si="2"/>
        <v>2</v>
      </c>
    </row>
    <row r="93" spans="1:49" s="1" customFormat="1" ht="12.75">
      <c r="A93" s="9"/>
      <c r="B93" s="41" t="s">
        <v>38</v>
      </c>
      <c r="C93" s="27" t="s">
        <v>829</v>
      </c>
      <c r="D93" s="59" t="s">
        <v>644</v>
      </c>
      <c r="E93" s="19" t="s">
        <v>10</v>
      </c>
      <c r="F93" s="88"/>
      <c r="K93" s="1">
        <v>0.04</v>
      </c>
      <c r="N93" s="1">
        <v>2.67</v>
      </c>
      <c r="P93" s="119"/>
      <c r="Q93" s="119"/>
      <c r="R93" s="119"/>
      <c r="S93" s="119"/>
      <c r="T93" s="119"/>
      <c r="U93" s="119"/>
      <c r="AK93" s="119"/>
      <c r="AL93" s="119"/>
      <c r="AM93" s="119"/>
      <c r="AN93" s="119"/>
      <c r="AO93" s="119"/>
      <c r="AQ93" s="202"/>
      <c r="AR93" s="74"/>
      <c r="AS93" s="142">
        <f t="shared" si="0"/>
        <v>2.67</v>
      </c>
      <c r="AT93" s="7">
        <f>LARGE(F93:AR93,2)</f>
        <v>0.04</v>
      </c>
      <c r="AU93" s="7"/>
      <c r="AV93" s="8">
        <f t="shared" si="1"/>
        <v>0.9033333333333333</v>
      </c>
      <c r="AW93" s="39">
        <f t="shared" si="2"/>
        <v>2</v>
      </c>
    </row>
    <row r="94" spans="1:49" ht="12.75">
      <c r="A94" s="9"/>
      <c r="B94" s="26" t="s">
        <v>38</v>
      </c>
      <c r="C94" s="27" t="s">
        <v>1047</v>
      </c>
      <c r="D94" s="59" t="s">
        <v>451</v>
      </c>
      <c r="E94" s="19" t="s">
        <v>10</v>
      </c>
      <c r="F94" s="88"/>
      <c r="AK94" s="118"/>
      <c r="AL94" s="118">
        <v>1.22</v>
      </c>
      <c r="AM94" s="118"/>
      <c r="AN94" s="118"/>
      <c r="AO94" s="118"/>
      <c r="AP94" s="4">
        <v>1.47</v>
      </c>
      <c r="AQ94" s="206"/>
      <c r="AR94" s="141"/>
      <c r="AS94" s="142">
        <f t="shared" si="0"/>
        <v>1.47</v>
      </c>
      <c r="AT94" s="7">
        <f>LARGE(F94:AR94,2)</f>
        <v>1.22</v>
      </c>
      <c r="AU94" s="7"/>
      <c r="AV94" s="8">
        <f t="shared" si="1"/>
        <v>0.8966666666666666</v>
      </c>
      <c r="AW94" s="39">
        <f t="shared" si="2"/>
        <v>2</v>
      </c>
    </row>
    <row r="95" spans="1:49" s="1" customFormat="1" ht="12.75">
      <c r="A95" s="9"/>
      <c r="B95" s="26" t="s">
        <v>38</v>
      </c>
      <c r="C95" s="27" t="s">
        <v>459</v>
      </c>
      <c r="D95" s="59" t="s">
        <v>1101</v>
      </c>
      <c r="E95" s="19" t="s">
        <v>10</v>
      </c>
      <c r="F95" s="88"/>
      <c r="P95" s="119"/>
      <c r="Q95" s="119"/>
      <c r="R95" s="119"/>
      <c r="S95" s="119"/>
      <c r="T95" s="119"/>
      <c r="U95" s="119"/>
      <c r="AK95" s="119"/>
      <c r="AL95" s="119"/>
      <c r="AM95" s="119"/>
      <c r="AN95" s="119">
        <v>2.49</v>
      </c>
      <c r="AO95" s="119"/>
      <c r="AQ95" s="202"/>
      <c r="AR95" s="74"/>
      <c r="AS95" s="142">
        <f t="shared" si="0"/>
        <v>2.49</v>
      </c>
      <c r="AT95" s="7"/>
      <c r="AU95" s="7"/>
      <c r="AV95" s="8">
        <f t="shared" si="1"/>
        <v>0.8300000000000001</v>
      </c>
      <c r="AW95" s="39">
        <f t="shared" si="2"/>
        <v>1</v>
      </c>
    </row>
    <row r="96" spans="1:49" s="1" customFormat="1" ht="12.75">
      <c r="A96" s="9"/>
      <c r="B96" s="26" t="s">
        <v>38</v>
      </c>
      <c r="C96" s="27" t="s">
        <v>100</v>
      </c>
      <c r="D96" s="59" t="s">
        <v>434</v>
      </c>
      <c r="E96" s="19" t="s">
        <v>10</v>
      </c>
      <c r="F96" s="88"/>
      <c r="P96" s="119"/>
      <c r="Q96" s="119"/>
      <c r="R96" s="119"/>
      <c r="S96" s="119"/>
      <c r="T96" s="119"/>
      <c r="U96" s="119"/>
      <c r="AE96" s="1">
        <v>1.33</v>
      </c>
      <c r="AK96" s="119"/>
      <c r="AL96" s="119">
        <v>1.11</v>
      </c>
      <c r="AM96" s="119"/>
      <c r="AN96" s="119"/>
      <c r="AO96" s="119"/>
      <c r="AQ96" s="202"/>
      <c r="AR96" s="74"/>
      <c r="AS96" s="142">
        <f t="shared" si="0"/>
        <v>1.33</v>
      </c>
      <c r="AT96" s="7">
        <f>LARGE(F96:AR96,2)</f>
        <v>1.11</v>
      </c>
      <c r="AU96" s="7"/>
      <c r="AV96" s="8">
        <f t="shared" si="1"/>
        <v>0.8133333333333335</v>
      </c>
      <c r="AW96" s="39">
        <f t="shared" si="2"/>
        <v>2</v>
      </c>
    </row>
    <row r="97" spans="1:49" s="1" customFormat="1" ht="12.75">
      <c r="A97" s="9"/>
      <c r="B97" s="35" t="s">
        <v>38</v>
      </c>
      <c r="C97" s="27" t="s">
        <v>100</v>
      </c>
      <c r="D97" s="59" t="s">
        <v>347</v>
      </c>
      <c r="E97" s="19" t="s">
        <v>10</v>
      </c>
      <c r="F97" s="88"/>
      <c r="P97" s="119"/>
      <c r="Q97" s="119"/>
      <c r="R97" s="119"/>
      <c r="S97" s="119"/>
      <c r="T97" s="119"/>
      <c r="U97" s="119"/>
      <c r="AK97" s="119"/>
      <c r="AL97" s="119">
        <v>2.27</v>
      </c>
      <c r="AM97" s="119"/>
      <c r="AN97" s="119"/>
      <c r="AO97" s="119"/>
      <c r="AQ97" s="202"/>
      <c r="AR97" s="74"/>
      <c r="AS97" s="142">
        <f t="shared" si="0"/>
        <v>2.27</v>
      </c>
      <c r="AT97" s="7"/>
      <c r="AU97" s="7"/>
      <c r="AV97" s="8">
        <f t="shared" si="1"/>
        <v>0.7566666666666667</v>
      </c>
      <c r="AW97" s="39">
        <f t="shared" si="2"/>
        <v>1</v>
      </c>
    </row>
    <row r="98" spans="1:49" s="1" customFormat="1" ht="12.75">
      <c r="A98" s="9"/>
      <c r="B98" s="26" t="s">
        <v>38</v>
      </c>
      <c r="C98" s="27" t="s">
        <v>979</v>
      </c>
      <c r="D98" s="59" t="s">
        <v>980</v>
      </c>
      <c r="E98" s="19" t="s">
        <v>15</v>
      </c>
      <c r="F98" s="88"/>
      <c r="P98" s="119"/>
      <c r="Q98" s="119"/>
      <c r="R98" s="119"/>
      <c r="S98" s="119"/>
      <c r="T98" s="119"/>
      <c r="U98" s="119"/>
      <c r="X98" s="1">
        <v>2.18</v>
      </c>
      <c r="AK98" s="119"/>
      <c r="AL98" s="119"/>
      <c r="AM98" s="119"/>
      <c r="AN98" s="119"/>
      <c r="AO98" s="119"/>
      <c r="AQ98" s="202"/>
      <c r="AR98" s="74"/>
      <c r="AS98" s="142">
        <f t="shared" si="0"/>
        <v>2.18</v>
      </c>
      <c r="AT98" s="7"/>
      <c r="AU98" s="7"/>
      <c r="AV98" s="8">
        <f t="shared" si="1"/>
        <v>0.7266666666666667</v>
      </c>
      <c r="AW98" s="39">
        <f t="shared" si="2"/>
        <v>1</v>
      </c>
    </row>
    <row r="99" spans="1:49" s="1" customFormat="1" ht="12.75">
      <c r="A99" s="9"/>
      <c r="B99" s="26" t="s">
        <v>38</v>
      </c>
      <c r="C99" s="27" t="s">
        <v>543</v>
      </c>
      <c r="D99" s="59" t="s">
        <v>98</v>
      </c>
      <c r="E99" s="19" t="s">
        <v>10</v>
      </c>
      <c r="F99" s="88"/>
      <c r="P99" s="119"/>
      <c r="Q99" s="119"/>
      <c r="R99" s="119"/>
      <c r="S99" s="119"/>
      <c r="T99" s="119"/>
      <c r="U99" s="119"/>
      <c r="AC99" s="1">
        <v>2</v>
      </c>
      <c r="AK99" s="119"/>
      <c r="AL99" s="119"/>
      <c r="AM99" s="119"/>
      <c r="AN99" s="119"/>
      <c r="AO99" s="119"/>
      <c r="AQ99" s="202"/>
      <c r="AR99" s="74"/>
      <c r="AS99" s="142">
        <f t="shared" si="0"/>
        <v>2</v>
      </c>
      <c r="AT99" s="7"/>
      <c r="AU99" s="7"/>
      <c r="AV99" s="8">
        <f t="shared" si="1"/>
        <v>0.6666666666666666</v>
      </c>
      <c r="AW99" s="39">
        <f t="shared" si="2"/>
        <v>1</v>
      </c>
    </row>
    <row r="100" spans="1:49" s="1" customFormat="1" ht="12.75">
      <c r="A100" s="9"/>
      <c r="B100" s="26" t="s">
        <v>38</v>
      </c>
      <c r="C100" s="27" t="s">
        <v>920</v>
      </c>
      <c r="D100" s="59" t="s">
        <v>921</v>
      </c>
      <c r="E100" s="19" t="s">
        <v>10</v>
      </c>
      <c r="F100" s="88"/>
      <c r="P100" s="119"/>
      <c r="Q100" s="119">
        <v>1</v>
      </c>
      <c r="R100" s="119"/>
      <c r="S100" s="119"/>
      <c r="T100" s="119"/>
      <c r="U100" s="119"/>
      <c r="AK100" s="119"/>
      <c r="AL100" s="119"/>
      <c r="AM100" s="119"/>
      <c r="AN100" s="119"/>
      <c r="AO100" s="119"/>
      <c r="AQ100" s="202"/>
      <c r="AR100" s="74">
        <v>0.98</v>
      </c>
      <c r="AS100" s="142">
        <f t="shared" si="0"/>
        <v>1</v>
      </c>
      <c r="AT100" s="7">
        <f>LARGE(F100:AR100,2)</f>
        <v>0.98</v>
      </c>
      <c r="AU100" s="7"/>
      <c r="AV100" s="8">
        <f t="shared" si="1"/>
        <v>0.66</v>
      </c>
      <c r="AW100" s="39">
        <f t="shared" si="2"/>
        <v>2</v>
      </c>
    </row>
    <row r="101" spans="1:49" s="1" customFormat="1" ht="12.75">
      <c r="A101" s="9"/>
      <c r="B101" s="26" t="s">
        <v>38</v>
      </c>
      <c r="C101" s="27" t="s">
        <v>793</v>
      </c>
      <c r="D101" s="59" t="s">
        <v>794</v>
      </c>
      <c r="E101" s="19" t="s">
        <v>10</v>
      </c>
      <c r="F101" s="88"/>
      <c r="H101" s="1">
        <v>1.87</v>
      </c>
      <c r="P101" s="119"/>
      <c r="Q101" s="119"/>
      <c r="R101" s="119"/>
      <c r="S101" s="119"/>
      <c r="T101" s="119"/>
      <c r="U101" s="119"/>
      <c r="AK101" s="119"/>
      <c r="AL101" s="119"/>
      <c r="AM101" s="119"/>
      <c r="AN101" s="119"/>
      <c r="AO101" s="119"/>
      <c r="AQ101" s="202"/>
      <c r="AR101" s="74"/>
      <c r="AS101" s="142">
        <f t="shared" si="0"/>
        <v>1.87</v>
      </c>
      <c r="AT101" s="7"/>
      <c r="AU101" s="7"/>
      <c r="AV101" s="8">
        <f t="shared" si="1"/>
        <v>0.6233333333333334</v>
      </c>
      <c r="AW101" s="39">
        <f t="shared" si="2"/>
        <v>1</v>
      </c>
    </row>
    <row r="102" spans="1:49" s="1" customFormat="1" ht="12.75">
      <c r="A102" s="9"/>
      <c r="B102" s="26" t="s">
        <v>38</v>
      </c>
      <c r="C102" s="27" t="s">
        <v>543</v>
      </c>
      <c r="D102" s="59" t="s">
        <v>544</v>
      </c>
      <c r="E102" s="19" t="s">
        <v>10</v>
      </c>
      <c r="F102" s="88"/>
      <c r="P102" s="119"/>
      <c r="Q102" s="119"/>
      <c r="R102" s="119"/>
      <c r="S102" s="119"/>
      <c r="T102" s="119"/>
      <c r="U102" s="119"/>
      <c r="AC102" s="1">
        <v>1.87</v>
      </c>
      <c r="AK102" s="119"/>
      <c r="AL102" s="119"/>
      <c r="AM102" s="119"/>
      <c r="AN102" s="119"/>
      <c r="AO102" s="119"/>
      <c r="AQ102" s="202"/>
      <c r="AR102" s="74"/>
      <c r="AS102" s="142">
        <f t="shared" si="0"/>
        <v>1.87</v>
      </c>
      <c r="AT102" s="7"/>
      <c r="AU102" s="7"/>
      <c r="AV102" s="8">
        <f t="shared" si="1"/>
        <v>0.6233333333333334</v>
      </c>
      <c r="AW102" s="39">
        <f t="shared" si="2"/>
        <v>1</v>
      </c>
    </row>
    <row r="103" spans="1:49" s="1" customFormat="1" ht="12.75">
      <c r="A103" s="9"/>
      <c r="B103" s="26" t="s">
        <v>38</v>
      </c>
      <c r="C103" s="27" t="s">
        <v>677</v>
      </c>
      <c r="D103" s="59" t="s">
        <v>957</v>
      </c>
      <c r="E103" s="19" t="s">
        <v>10</v>
      </c>
      <c r="F103" s="88"/>
      <c r="P103" s="119"/>
      <c r="Q103" s="119"/>
      <c r="R103" s="119"/>
      <c r="S103" s="119"/>
      <c r="T103" s="119"/>
      <c r="U103" s="119">
        <v>1.87</v>
      </c>
      <c r="AK103" s="119"/>
      <c r="AL103" s="119"/>
      <c r="AM103" s="119"/>
      <c r="AN103" s="119"/>
      <c r="AO103" s="119"/>
      <c r="AQ103" s="202"/>
      <c r="AR103" s="74"/>
      <c r="AS103" s="142">
        <f t="shared" si="0"/>
        <v>1.87</v>
      </c>
      <c r="AT103" s="7"/>
      <c r="AU103" s="7"/>
      <c r="AV103" s="8">
        <f t="shared" si="1"/>
        <v>0.6233333333333334</v>
      </c>
      <c r="AW103" s="39">
        <f t="shared" si="2"/>
        <v>1</v>
      </c>
    </row>
    <row r="104" spans="1:49" s="1" customFormat="1" ht="12.75">
      <c r="A104" s="9"/>
      <c r="B104" s="26" t="s">
        <v>38</v>
      </c>
      <c r="C104" s="27" t="s">
        <v>1203</v>
      </c>
      <c r="D104" s="59" t="s">
        <v>228</v>
      </c>
      <c r="E104" s="19" t="s">
        <v>10</v>
      </c>
      <c r="F104" s="88"/>
      <c r="P104" s="119"/>
      <c r="Q104" s="119"/>
      <c r="R104" s="119"/>
      <c r="S104" s="119"/>
      <c r="T104" s="119"/>
      <c r="U104" s="119"/>
      <c r="AK104" s="119"/>
      <c r="AL104" s="119"/>
      <c r="AM104" s="119"/>
      <c r="AN104" s="119"/>
      <c r="AO104" s="119"/>
      <c r="AQ104" s="202"/>
      <c r="AR104" s="74">
        <v>1.6</v>
      </c>
      <c r="AS104" s="142">
        <f>LARGE(F104:AR104,1)</f>
        <v>1.6</v>
      </c>
      <c r="AT104" s="7"/>
      <c r="AU104" s="7"/>
      <c r="AV104" s="8">
        <f>SUM(AS104:AU104)/3</f>
        <v>0.5333333333333333</v>
      </c>
      <c r="AW104" s="39">
        <f>COUNTA(F104:AR104)</f>
        <v>1</v>
      </c>
    </row>
    <row r="105" spans="1:49" s="21" customFormat="1" ht="12.75">
      <c r="A105" s="9"/>
      <c r="B105" s="26" t="s">
        <v>38</v>
      </c>
      <c r="C105" s="27" t="s">
        <v>790</v>
      </c>
      <c r="D105" s="59" t="s">
        <v>184</v>
      </c>
      <c r="E105" s="19" t="s">
        <v>10</v>
      </c>
      <c r="F105" s="88"/>
      <c r="P105" s="120"/>
      <c r="Q105" s="120"/>
      <c r="R105" s="120"/>
      <c r="S105" s="120"/>
      <c r="T105" s="120"/>
      <c r="U105" s="120"/>
      <c r="AK105" s="120"/>
      <c r="AL105" s="120"/>
      <c r="AM105" s="120"/>
      <c r="AN105" s="120"/>
      <c r="AO105" s="120"/>
      <c r="AQ105" s="204">
        <v>1.47</v>
      </c>
      <c r="AR105" s="139"/>
      <c r="AS105" s="142">
        <f t="shared" si="0"/>
        <v>1.47</v>
      </c>
      <c r="AT105" s="7"/>
      <c r="AU105" s="7"/>
      <c r="AV105" s="8">
        <f t="shared" si="1"/>
        <v>0.49</v>
      </c>
      <c r="AW105" s="39">
        <f t="shared" si="2"/>
        <v>1</v>
      </c>
    </row>
    <row r="106" spans="1:49" s="1" customFormat="1" ht="12.75">
      <c r="A106" s="9"/>
      <c r="B106" s="26" t="s">
        <v>38</v>
      </c>
      <c r="C106" s="27" t="s">
        <v>1039</v>
      </c>
      <c r="D106" s="59" t="s">
        <v>581</v>
      </c>
      <c r="E106" s="19" t="s">
        <v>535</v>
      </c>
      <c r="F106" s="88"/>
      <c r="P106" s="119"/>
      <c r="Q106" s="119"/>
      <c r="R106" s="119"/>
      <c r="S106" s="119"/>
      <c r="T106" s="119"/>
      <c r="U106" s="119"/>
      <c r="AD106" s="1">
        <v>1.47</v>
      </c>
      <c r="AK106" s="119"/>
      <c r="AL106" s="119"/>
      <c r="AM106" s="119"/>
      <c r="AN106" s="119"/>
      <c r="AO106" s="119"/>
      <c r="AQ106" s="202"/>
      <c r="AR106" s="74"/>
      <c r="AS106" s="142">
        <f t="shared" si="0"/>
        <v>1.47</v>
      </c>
      <c r="AT106" s="7"/>
      <c r="AU106" s="7"/>
      <c r="AV106" s="8">
        <f t="shared" si="1"/>
        <v>0.49</v>
      </c>
      <c r="AW106" s="39">
        <f t="shared" si="2"/>
        <v>1</v>
      </c>
    </row>
    <row r="107" spans="1:49" s="1" customFormat="1" ht="12.75">
      <c r="A107" s="9"/>
      <c r="B107" s="26" t="s">
        <v>38</v>
      </c>
      <c r="C107" s="27" t="s">
        <v>728</v>
      </c>
      <c r="D107" s="59" t="s">
        <v>152</v>
      </c>
      <c r="E107" s="19" t="s">
        <v>38</v>
      </c>
      <c r="F107" s="88"/>
      <c r="P107" s="119"/>
      <c r="Q107" s="119"/>
      <c r="R107" s="119"/>
      <c r="S107" s="119"/>
      <c r="T107" s="119"/>
      <c r="U107" s="119"/>
      <c r="AK107" s="119"/>
      <c r="AL107" s="119"/>
      <c r="AM107" s="119"/>
      <c r="AN107" s="119"/>
      <c r="AO107" s="119">
        <v>1.44</v>
      </c>
      <c r="AQ107" s="202"/>
      <c r="AR107" s="74"/>
      <c r="AS107" s="142">
        <f t="shared" si="0"/>
        <v>1.44</v>
      </c>
      <c r="AT107" s="7"/>
      <c r="AU107" s="7"/>
      <c r="AV107" s="8">
        <f t="shared" si="1"/>
        <v>0.48</v>
      </c>
      <c r="AW107" s="39">
        <f t="shared" si="2"/>
        <v>1</v>
      </c>
    </row>
    <row r="108" spans="1:49" s="1" customFormat="1" ht="12.75">
      <c r="A108" s="9"/>
      <c r="B108" s="26" t="s">
        <v>38</v>
      </c>
      <c r="C108" s="27" t="s">
        <v>384</v>
      </c>
      <c r="D108" s="59" t="s">
        <v>685</v>
      </c>
      <c r="E108" s="19" t="s">
        <v>10</v>
      </c>
      <c r="F108" s="88"/>
      <c r="P108" s="119"/>
      <c r="Q108" s="119"/>
      <c r="R108" s="119"/>
      <c r="S108" s="119"/>
      <c r="T108" s="119"/>
      <c r="U108" s="119"/>
      <c r="AC108" s="1">
        <v>1.33</v>
      </c>
      <c r="AK108" s="119"/>
      <c r="AL108" s="119"/>
      <c r="AM108" s="119"/>
      <c r="AN108" s="119"/>
      <c r="AO108" s="119"/>
      <c r="AQ108" s="202"/>
      <c r="AR108" s="74"/>
      <c r="AS108" s="142">
        <f t="shared" si="0"/>
        <v>1.33</v>
      </c>
      <c r="AT108" s="7"/>
      <c r="AU108" s="7"/>
      <c r="AV108" s="8">
        <f t="shared" si="1"/>
        <v>0.44333333333333336</v>
      </c>
      <c r="AW108" s="39">
        <f t="shared" si="2"/>
        <v>1</v>
      </c>
    </row>
    <row r="109" spans="1:49" s="1" customFormat="1" ht="12.75">
      <c r="A109" s="9"/>
      <c r="B109" s="26" t="s">
        <v>38</v>
      </c>
      <c r="C109" s="27" t="s">
        <v>1194</v>
      </c>
      <c r="D109" s="59" t="s">
        <v>791</v>
      </c>
      <c r="E109" s="19" t="s">
        <v>10</v>
      </c>
      <c r="F109" s="88"/>
      <c r="P109" s="119"/>
      <c r="Q109" s="119"/>
      <c r="R109" s="119"/>
      <c r="S109" s="119"/>
      <c r="T109" s="119"/>
      <c r="U109" s="119"/>
      <c r="AK109" s="119"/>
      <c r="AL109" s="119"/>
      <c r="AM109" s="119"/>
      <c r="AN109" s="119"/>
      <c r="AO109" s="119"/>
      <c r="AQ109" s="202"/>
      <c r="AR109" s="74">
        <v>1.22</v>
      </c>
      <c r="AS109" s="142">
        <f t="shared" si="0"/>
        <v>1.22</v>
      </c>
      <c r="AT109" s="7"/>
      <c r="AU109" s="7"/>
      <c r="AV109" s="8">
        <f t="shared" si="1"/>
        <v>0.4066666666666667</v>
      </c>
      <c r="AW109" s="39">
        <f t="shared" si="2"/>
        <v>1</v>
      </c>
    </row>
    <row r="110" spans="1:49" s="1" customFormat="1" ht="12.75">
      <c r="A110" s="9"/>
      <c r="B110" s="26" t="s">
        <v>38</v>
      </c>
      <c r="C110" s="27" t="s">
        <v>1149</v>
      </c>
      <c r="D110" s="59" t="s">
        <v>1150</v>
      </c>
      <c r="E110" s="19" t="s">
        <v>38</v>
      </c>
      <c r="F110" s="88"/>
      <c r="P110" s="119"/>
      <c r="Q110" s="119"/>
      <c r="R110" s="119"/>
      <c r="S110" s="119"/>
      <c r="T110" s="119"/>
      <c r="U110" s="119"/>
      <c r="AK110" s="119"/>
      <c r="AL110" s="119"/>
      <c r="AM110" s="119"/>
      <c r="AN110" s="119"/>
      <c r="AO110" s="119">
        <v>1.09</v>
      </c>
      <c r="AQ110" s="202"/>
      <c r="AR110" s="74"/>
      <c r="AS110" s="142">
        <f t="shared" si="0"/>
        <v>1.09</v>
      </c>
      <c r="AT110" s="7"/>
      <c r="AU110" s="7"/>
      <c r="AV110" s="8">
        <f t="shared" si="1"/>
        <v>0.36333333333333334</v>
      </c>
      <c r="AW110" s="39">
        <f t="shared" si="2"/>
        <v>1</v>
      </c>
    </row>
    <row r="111" spans="1:49" s="1" customFormat="1" ht="12.75">
      <c r="A111" s="9"/>
      <c r="B111" s="26" t="s">
        <v>38</v>
      </c>
      <c r="C111" s="27" t="s">
        <v>1149</v>
      </c>
      <c r="D111" s="59" t="s">
        <v>726</v>
      </c>
      <c r="E111" s="19" t="s">
        <v>38</v>
      </c>
      <c r="F111" s="88"/>
      <c r="P111" s="119"/>
      <c r="Q111" s="119"/>
      <c r="R111" s="119"/>
      <c r="S111" s="119"/>
      <c r="T111" s="119"/>
      <c r="U111" s="119"/>
      <c r="AK111" s="119"/>
      <c r="AL111" s="119"/>
      <c r="AM111" s="119"/>
      <c r="AN111" s="119"/>
      <c r="AO111" s="119">
        <v>1.09</v>
      </c>
      <c r="AQ111" s="202"/>
      <c r="AR111" s="74"/>
      <c r="AS111" s="142">
        <f t="shared" si="0"/>
        <v>1.09</v>
      </c>
      <c r="AT111" s="7"/>
      <c r="AU111" s="7"/>
      <c r="AV111" s="8">
        <f t="shared" si="1"/>
        <v>0.36333333333333334</v>
      </c>
      <c r="AW111" s="39">
        <f t="shared" si="2"/>
        <v>1</v>
      </c>
    </row>
    <row r="112" spans="1:49" s="1" customFormat="1" ht="12.75">
      <c r="A112" s="9"/>
      <c r="B112" s="26" t="s">
        <v>38</v>
      </c>
      <c r="C112" s="27" t="s">
        <v>840</v>
      </c>
      <c r="D112" s="59" t="s">
        <v>841</v>
      </c>
      <c r="E112" s="19" t="s">
        <v>10</v>
      </c>
      <c r="F112" s="88"/>
      <c r="K112" s="1">
        <v>1</v>
      </c>
      <c r="P112" s="119"/>
      <c r="Q112" s="119"/>
      <c r="R112" s="119"/>
      <c r="S112" s="119"/>
      <c r="T112" s="119"/>
      <c r="U112" s="119"/>
      <c r="AK112" s="119"/>
      <c r="AL112" s="119"/>
      <c r="AM112" s="119"/>
      <c r="AN112" s="119"/>
      <c r="AO112" s="119"/>
      <c r="AQ112" s="202"/>
      <c r="AR112" s="74"/>
      <c r="AS112" s="142">
        <f t="shared" si="0"/>
        <v>1</v>
      </c>
      <c r="AT112" s="7"/>
      <c r="AU112" s="7"/>
      <c r="AV112" s="8">
        <f t="shared" si="1"/>
        <v>0.3333333333333333</v>
      </c>
      <c r="AW112" s="39">
        <f t="shared" si="2"/>
        <v>1</v>
      </c>
    </row>
    <row r="113" spans="1:49" s="1" customFormat="1" ht="12.75">
      <c r="A113" s="9">
        <v>25</v>
      </c>
      <c r="B113" s="26" t="s">
        <v>38</v>
      </c>
      <c r="C113" s="27" t="s">
        <v>849</v>
      </c>
      <c r="D113" s="59" t="s">
        <v>851</v>
      </c>
      <c r="E113" s="19" t="s">
        <v>10</v>
      </c>
      <c r="F113" s="88"/>
      <c r="K113" s="1">
        <v>0.09</v>
      </c>
      <c r="N113" s="1">
        <v>0</v>
      </c>
      <c r="P113" s="119"/>
      <c r="Q113" s="119"/>
      <c r="R113" s="119"/>
      <c r="S113" s="119"/>
      <c r="T113" s="119"/>
      <c r="U113" s="119"/>
      <c r="AG113" s="1">
        <v>0.89</v>
      </c>
      <c r="AK113" s="119"/>
      <c r="AL113" s="119"/>
      <c r="AM113" s="119"/>
      <c r="AN113" s="119"/>
      <c r="AO113" s="119"/>
      <c r="AQ113" s="202"/>
      <c r="AR113" s="74"/>
      <c r="AS113" s="142">
        <f t="shared" si="0"/>
        <v>0.89</v>
      </c>
      <c r="AT113" s="7">
        <f>LARGE(F113:AR113,2)</f>
        <v>0.09</v>
      </c>
      <c r="AU113" s="7">
        <f>LARGE(F113:AR113,3)</f>
        <v>0</v>
      </c>
      <c r="AV113" s="8">
        <f t="shared" si="1"/>
        <v>0.32666666666666666</v>
      </c>
      <c r="AW113" s="39">
        <f t="shared" si="2"/>
        <v>3</v>
      </c>
    </row>
    <row r="114" spans="1:49" s="1" customFormat="1" ht="12.75">
      <c r="A114" s="9"/>
      <c r="B114" s="26" t="s">
        <v>38</v>
      </c>
      <c r="C114" s="36" t="s">
        <v>831</v>
      </c>
      <c r="D114" s="67" t="s">
        <v>1065</v>
      </c>
      <c r="E114" s="22" t="s">
        <v>10</v>
      </c>
      <c r="F114" s="90"/>
      <c r="P114" s="119"/>
      <c r="Q114" s="119"/>
      <c r="R114" s="119"/>
      <c r="S114" s="119"/>
      <c r="T114" s="119"/>
      <c r="U114" s="119"/>
      <c r="AG114" s="1">
        <v>0.89</v>
      </c>
      <c r="AK114" s="119"/>
      <c r="AL114" s="119"/>
      <c r="AM114" s="119"/>
      <c r="AN114" s="119"/>
      <c r="AO114" s="119"/>
      <c r="AQ114" s="202"/>
      <c r="AR114" s="74"/>
      <c r="AS114" s="142">
        <f t="shared" si="0"/>
        <v>0.89</v>
      </c>
      <c r="AT114" s="7"/>
      <c r="AU114" s="7"/>
      <c r="AV114" s="8">
        <f t="shared" si="1"/>
        <v>0.2966666666666667</v>
      </c>
      <c r="AW114" s="39">
        <f t="shared" si="2"/>
        <v>1</v>
      </c>
    </row>
    <row r="115" spans="1:49" s="1" customFormat="1" ht="12.75">
      <c r="A115" s="9">
        <v>26</v>
      </c>
      <c r="B115" s="26" t="s">
        <v>38</v>
      </c>
      <c r="C115" s="27" t="s">
        <v>1064</v>
      </c>
      <c r="D115" s="59" t="s">
        <v>830</v>
      </c>
      <c r="E115" s="19" t="s">
        <v>10</v>
      </c>
      <c r="F115" s="88"/>
      <c r="K115" s="1">
        <v>0.36</v>
      </c>
      <c r="P115" s="119"/>
      <c r="Q115" s="119">
        <v>0</v>
      </c>
      <c r="R115" s="119"/>
      <c r="S115" s="119"/>
      <c r="T115" s="119"/>
      <c r="U115" s="119"/>
      <c r="AG115" s="1">
        <v>0.47</v>
      </c>
      <c r="AK115" s="119"/>
      <c r="AL115" s="119"/>
      <c r="AM115" s="119"/>
      <c r="AN115" s="119"/>
      <c r="AO115" s="119"/>
      <c r="AQ115" s="202"/>
      <c r="AR115" s="74"/>
      <c r="AS115" s="142">
        <f t="shared" si="0"/>
        <v>0.47</v>
      </c>
      <c r="AT115" s="7">
        <f>LARGE(F115:AR115,2)</f>
        <v>0.36</v>
      </c>
      <c r="AU115" s="7">
        <f>LARGE(F115:AR115,3)</f>
        <v>0</v>
      </c>
      <c r="AV115" s="8">
        <f t="shared" si="1"/>
        <v>0.27666666666666667</v>
      </c>
      <c r="AW115" s="39">
        <f t="shared" si="2"/>
        <v>3</v>
      </c>
    </row>
    <row r="116" spans="1:49" s="1" customFormat="1" ht="12.75">
      <c r="A116" s="9"/>
      <c r="B116" s="26" t="s">
        <v>38</v>
      </c>
      <c r="C116" s="27" t="s">
        <v>902</v>
      </c>
      <c r="D116" s="59" t="s">
        <v>903</v>
      </c>
      <c r="E116" s="19" t="s">
        <v>10</v>
      </c>
      <c r="F116" s="88"/>
      <c r="N116" s="1">
        <v>0.6</v>
      </c>
      <c r="P116" s="119"/>
      <c r="Q116" s="119"/>
      <c r="R116" s="119"/>
      <c r="S116" s="119"/>
      <c r="T116" s="119"/>
      <c r="U116" s="119"/>
      <c r="AK116" s="119"/>
      <c r="AL116" s="119"/>
      <c r="AM116" s="119"/>
      <c r="AN116" s="119"/>
      <c r="AO116" s="119"/>
      <c r="AQ116" s="202"/>
      <c r="AR116" s="74">
        <v>0.18</v>
      </c>
      <c r="AS116" s="142">
        <f t="shared" si="0"/>
        <v>0.6</v>
      </c>
      <c r="AT116" s="7">
        <f>LARGE(F116:AR116,2)</f>
        <v>0.18</v>
      </c>
      <c r="AU116" s="7"/>
      <c r="AV116" s="8">
        <f t="shared" si="1"/>
        <v>0.26</v>
      </c>
      <c r="AW116" s="39">
        <f t="shared" si="2"/>
        <v>2</v>
      </c>
    </row>
    <row r="117" spans="1:49" s="21" customFormat="1" ht="12.75">
      <c r="A117" s="9"/>
      <c r="B117" s="26" t="s">
        <v>38</v>
      </c>
      <c r="C117" s="27" t="s">
        <v>1098</v>
      </c>
      <c r="D117" s="59" t="s">
        <v>422</v>
      </c>
      <c r="E117" s="19" t="s">
        <v>10</v>
      </c>
      <c r="F117" s="88"/>
      <c r="P117" s="120"/>
      <c r="Q117" s="120"/>
      <c r="R117" s="120"/>
      <c r="S117" s="120"/>
      <c r="T117" s="120"/>
      <c r="U117" s="120"/>
      <c r="AK117" s="120"/>
      <c r="AL117" s="120"/>
      <c r="AM117" s="120"/>
      <c r="AN117" s="120">
        <v>0.71</v>
      </c>
      <c r="AO117" s="120"/>
      <c r="AQ117" s="204"/>
      <c r="AR117" s="139"/>
      <c r="AS117" s="142">
        <f t="shared" si="0"/>
        <v>0.71</v>
      </c>
      <c r="AT117" s="7"/>
      <c r="AU117" s="7"/>
      <c r="AV117" s="8">
        <f t="shared" si="1"/>
        <v>0.23666666666666666</v>
      </c>
      <c r="AW117" s="39">
        <f t="shared" si="2"/>
        <v>1</v>
      </c>
    </row>
    <row r="118" spans="1:49" s="1" customFormat="1" ht="12.75">
      <c r="A118" s="9">
        <v>27</v>
      </c>
      <c r="B118" s="26" t="s">
        <v>38</v>
      </c>
      <c r="C118" s="27" t="s">
        <v>26</v>
      </c>
      <c r="D118" s="59" t="s">
        <v>252</v>
      </c>
      <c r="E118" s="19" t="s">
        <v>10</v>
      </c>
      <c r="F118" s="88"/>
      <c r="H118" s="1">
        <v>0.33</v>
      </c>
      <c r="P118" s="119"/>
      <c r="Q118" s="119"/>
      <c r="R118" s="119"/>
      <c r="S118" s="119"/>
      <c r="T118" s="119"/>
      <c r="U118" s="119"/>
      <c r="AC118" s="1">
        <v>0.02</v>
      </c>
      <c r="AK118" s="119"/>
      <c r="AL118" s="119">
        <v>0.33</v>
      </c>
      <c r="AM118" s="119"/>
      <c r="AN118" s="119"/>
      <c r="AO118" s="119"/>
      <c r="AQ118" s="202"/>
      <c r="AR118" s="74"/>
      <c r="AS118" s="142">
        <f t="shared" si="0"/>
        <v>0.33</v>
      </c>
      <c r="AT118" s="7">
        <f>LARGE(F118:AR118,2)</f>
        <v>0.33</v>
      </c>
      <c r="AU118" s="7">
        <f>LARGE(F118:AR118,3)</f>
        <v>0.02</v>
      </c>
      <c r="AV118" s="8">
        <f t="shared" si="1"/>
        <v>0.22666666666666668</v>
      </c>
      <c r="AW118" s="39">
        <f t="shared" si="2"/>
        <v>3</v>
      </c>
    </row>
    <row r="119" spans="1:49" s="1" customFormat="1" ht="12.75">
      <c r="A119" s="9">
        <v>28</v>
      </c>
      <c r="B119" s="26" t="s">
        <v>38</v>
      </c>
      <c r="C119" s="27" t="s">
        <v>849</v>
      </c>
      <c r="D119" s="59" t="s">
        <v>850</v>
      </c>
      <c r="E119" s="19" t="s">
        <v>10</v>
      </c>
      <c r="F119" s="88"/>
      <c r="K119" s="1">
        <v>0.62</v>
      </c>
      <c r="N119" s="1">
        <v>0</v>
      </c>
      <c r="P119" s="119"/>
      <c r="Q119" s="119"/>
      <c r="R119" s="119"/>
      <c r="S119" s="119"/>
      <c r="T119" s="119"/>
      <c r="U119" s="119"/>
      <c r="AG119" s="1">
        <v>0</v>
      </c>
      <c r="AK119" s="119"/>
      <c r="AL119" s="119"/>
      <c r="AM119" s="119"/>
      <c r="AN119" s="119"/>
      <c r="AO119" s="119"/>
      <c r="AQ119" s="202"/>
      <c r="AR119" s="74"/>
      <c r="AS119" s="142">
        <f t="shared" si="0"/>
        <v>0.62</v>
      </c>
      <c r="AT119" s="7">
        <f>LARGE(F119:AR119,2)</f>
        <v>0</v>
      </c>
      <c r="AU119" s="7">
        <f>LARGE(F119:AR119,3)</f>
        <v>0</v>
      </c>
      <c r="AV119" s="8">
        <f t="shared" si="1"/>
        <v>0.20666666666666667</v>
      </c>
      <c r="AW119" s="39">
        <f t="shared" si="2"/>
        <v>3</v>
      </c>
    </row>
    <row r="120" spans="1:49" ht="12.75">
      <c r="A120" s="9"/>
      <c r="B120" s="26" t="s">
        <v>38</v>
      </c>
      <c r="C120" s="27" t="s">
        <v>988</v>
      </c>
      <c r="D120" s="59" t="s">
        <v>989</v>
      </c>
      <c r="E120" s="19" t="s">
        <v>15</v>
      </c>
      <c r="F120" s="88"/>
      <c r="X120" s="4">
        <v>0.53</v>
      </c>
      <c r="AK120" s="118"/>
      <c r="AL120" s="118"/>
      <c r="AM120" s="118"/>
      <c r="AN120" s="118"/>
      <c r="AO120" s="118"/>
      <c r="AQ120" s="206"/>
      <c r="AR120" s="141"/>
      <c r="AS120" s="142">
        <f t="shared" si="0"/>
        <v>0.53</v>
      </c>
      <c r="AT120" s="7"/>
      <c r="AU120" s="7"/>
      <c r="AV120" s="8">
        <f t="shared" si="1"/>
        <v>0.17666666666666667</v>
      </c>
      <c r="AW120" s="39">
        <f t="shared" si="2"/>
        <v>1</v>
      </c>
    </row>
    <row r="121" spans="1:49" s="1" customFormat="1" ht="12.75">
      <c r="A121" s="9"/>
      <c r="B121" s="26" t="s">
        <v>38</v>
      </c>
      <c r="C121" s="27" t="s">
        <v>1087</v>
      </c>
      <c r="D121" s="59" t="s">
        <v>455</v>
      </c>
      <c r="E121" s="19" t="s">
        <v>22</v>
      </c>
      <c r="F121" s="88"/>
      <c r="P121" s="119"/>
      <c r="Q121" s="119"/>
      <c r="R121" s="119"/>
      <c r="S121" s="119"/>
      <c r="T121" s="119"/>
      <c r="U121" s="119"/>
      <c r="AK121" s="119">
        <v>0.47</v>
      </c>
      <c r="AL121" s="119"/>
      <c r="AM121" s="119"/>
      <c r="AN121" s="119"/>
      <c r="AO121" s="119"/>
      <c r="AQ121" s="202"/>
      <c r="AR121" s="74"/>
      <c r="AS121" s="142">
        <f t="shared" si="0"/>
        <v>0.47</v>
      </c>
      <c r="AT121" s="7"/>
      <c r="AU121" s="7"/>
      <c r="AV121" s="8">
        <f t="shared" si="1"/>
        <v>0.15666666666666665</v>
      </c>
      <c r="AW121" s="39">
        <f t="shared" si="2"/>
        <v>1</v>
      </c>
    </row>
    <row r="122" spans="1:49" s="1" customFormat="1" ht="12.75">
      <c r="A122" s="9"/>
      <c r="B122" s="26" t="s">
        <v>38</v>
      </c>
      <c r="C122" s="27" t="s">
        <v>825</v>
      </c>
      <c r="D122" s="59" t="s">
        <v>826</v>
      </c>
      <c r="E122" s="19" t="s">
        <v>10</v>
      </c>
      <c r="F122" s="88"/>
      <c r="G122" s="1">
        <v>0.47</v>
      </c>
      <c r="P122" s="119"/>
      <c r="Q122" s="119"/>
      <c r="R122" s="119"/>
      <c r="S122" s="119"/>
      <c r="T122" s="119"/>
      <c r="U122" s="119"/>
      <c r="AK122" s="119"/>
      <c r="AL122" s="119"/>
      <c r="AM122" s="119"/>
      <c r="AN122" s="119"/>
      <c r="AO122" s="119"/>
      <c r="AQ122" s="202"/>
      <c r="AR122" s="74"/>
      <c r="AS122" s="142">
        <f t="shared" si="0"/>
        <v>0.47</v>
      </c>
      <c r="AT122" s="7"/>
      <c r="AU122" s="7"/>
      <c r="AV122" s="8">
        <f t="shared" si="1"/>
        <v>0.15666666666666665</v>
      </c>
      <c r="AW122" s="39">
        <f t="shared" si="2"/>
        <v>1</v>
      </c>
    </row>
    <row r="123" spans="1:49" s="1" customFormat="1" ht="12.75">
      <c r="A123" s="9"/>
      <c r="B123" s="26" t="s">
        <v>38</v>
      </c>
      <c r="C123" s="27" t="s">
        <v>577</v>
      </c>
      <c r="D123" s="59" t="s">
        <v>795</v>
      </c>
      <c r="E123" s="19" t="s">
        <v>10</v>
      </c>
      <c r="F123" s="88"/>
      <c r="H123" s="1">
        <v>0</v>
      </c>
      <c r="P123" s="119"/>
      <c r="Q123" s="119"/>
      <c r="R123" s="119"/>
      <c r="S123" s="119"/>
      <c r="T123" s="119"/>
      <c r="U123" s="119"/>
      <c r="AH123" s="1">
        <v>0.4</v>
      </c>
      <c r="AK123" s="119"/>
      <c r="AL123" s="119"/>
      <c r="AM123" s="119"/>
      <c r="AN123" s="119"/>
      <c r="AO123" s="119"/>
      <c r="AQ123" s="202"/>
      <c r="AR123" s="74"/>
      <c r="AS123" s="142">
        <f t="shared" si="0"/>
        <v>0.4</v>
      </c>
      <c r="AT123" s="7">
        <f>LARGE(F123:AR123,2)</f>
        <v>0</v>
      </c>
      <c r="AU123" s="7"/>
      <c r="AV123" s="8">
        <f t="shared" si="1"/>
        <v>0.13333333333333333</v>
      </c>
      <c r="AW123" s="39">
        <f t="shared" si="2"/>
        <v>2</v>
      </c>
    </row>
    <row r="124" spans="1:49" s="1" customFormat="1" ht="12.75">
      <c r="A124" s="9"/>
      <c r="B124" s="26" t="s">
        <v>38</v>
      </c>
      <c r="C124" s="27" t="s">
        <v>26</v>
      </c>
      <c r="D124" s="59" t="s">
        <v>1017</v>
      </c>
      <c r="E124" s="19" t="s">
        <v>10</v>
      </c>
      <c r="F124" s="88"/>
      <c r="P124" s="119"/>
      <c r="Q124" s="119"/>
      <c r="R124" s="119"/>
      <c r="S124" s="119"/>
      <c r="T124" s="119"/>
      <c r="U124" s="119"/>
      <c r="AC124" s="1">
        <v>0.27</v>
      </c>
      <c r="AK124" s="119"/>
      <c r="AL124" s="119"/>
      <c r="AM124" s="119"/>
      <c r="AN124" s="119"/>
      <c r="AO124" s="119"/>
      <c r="AQ124" s="202"/>
      <c r="AR124" s="74"/>
      <c r="AS124" s="142">
        <f t="shared" si="0"/>
        <v>0.27</v>
      </c>
      <c r="AT124" s="7"/>
      <c r="AU124" s="7"/>
      <c r="AV124" s="8">
        <f t="shared" si="1"/>
        <v>0.09000000000000001</v>
      </c>
      <c r="AW124" s="39">
        <f t="shared" si="2"/>
        <v>1</v>
      </c>
    </row>
    <row r="125" spans="1:49" s="1" customFormat="1" ht="12.75">
      <c r="A125" s="9"/>
      <c r="B125" s="26" t="s">
        <v>38</v>
      </c>
      <c r="C125" s="27" t="s">
        <v>86</v>
      </c>
      <c r="D125" s="59" t="s">
        <v>959</v>
      </c>
      <c r="E125" s="19" t="s">
        <v>22</v>
      </c>
      <c r="F125" s="88"/>
      <c r="P125" s="119"/>
      <c r="Q125" s="119"/>
      <c r="R125" s="119"/>
      <c r="S125" s="119"/>
      <c r="T125" s="119"/>
      <c r="U125" s="119"/>
      <c r="AK125" s="119">
        <v>0.22</v>
      </c>
      <c r="AL125" s="119"/>
      <c r="AM125" s="119"/>
      <c r="AN125" s="119"/>
      <c r="AO125" s="119"/>
      <c r="AQ125" s="202"/>
      <c r="AR125" s="74"/>
      <c r="AS125" s="142">
        <f t="shared" si="0"/>
        <v>0.22</v>
      </c>
      <c r="AT125" s="7"/>
      <c r="AU125" s="7"/>
      <c r="AV125" s="8">
        <f t="shared" si="1"/>
        <v>0.07333333333333333</v>
      </c>
      <c r="AW125" s="39">
        <f t="shared" si="2"/>
        <v>1</v>
      </c>
    </row>
    <row r="126" spans="1:49" s="1" customFormat="1" ht="12.75">
      <c r="A126" s="9"/>
      <c r="B126" s="26" t="s">
        <v>38</v>
      </c>
      <c r="C126" s="27" t="s">
        <v>842</v>
      </c>
      <c r="D126" s="59" t="s">
        <v>843</v>
      </c>
      <c r="E126" s="19" t="s">
        <v>10</v>
      </c>
      <c r="F126" s="88"/>
      <c r="K126" s="1">
        <v>0.22</v>
      </c>
      <c r="P126" s="119"/>
      <c r="Q126" s="119"/>
      <c r="R126" s="119"/>
      <c r="S126" s="119"/>
      <c r="T126" s="119"/>
      <c r="U126" s="119"/>
      <c r="AK126" s="119"/>
      <c r="AL126" s="119"/>
      <c r="AM126" s="119"/>
      <c r="AN126" s="119"/>
      <c r="AO126" s="119"/>
      <c r="AQ126" s="202"/>
      <c r="AR126" s="74"/>
      <c r="AS126" s="142">
        <f t="shared" si="0"/>
        <v>0.22</v>
      </c>
      <c r="AT126" s="7"/>
      <c r="AU126" s="7"/>
      <c r="AV126" s="8">
        <f t="shared" si="1"/>
        <v>0.07333333333333333</v>
      </c>
      <c r="AW126" s="39">
        <f t="shared" si="2"/>
        <v>1</v>
      </c>
    </row>
    <row r="127" spans="1:49" s="21" customFormat="1" ht="12.75">
      <c r="A127" s="9"/>
      <c r="B127" s="26" t="s">
        <v>38</v>
      </c>
      <c r="C127" s="27" t="s">
        <v>806</v>
      </c>
      <c r="D127" s="59" t="s">
        <v>807</v>
      </c>
      <c r="E127" s="19" t="s">
        <v>10</v>
      </c>
      <c r="F127" s="88"/>
      <c r="I127" s="21">
        <v>0.2</v>
      </c>
      <c r="P127" s="120"/>
      <c r="Q127" s="120"/>
      <c r="R127" s="120"/>
      <c r="S127" s="120"/>
      <c r="T127" s="120"/>
      <c r="U127" s="120"/>
      <c r="AK127" s="120"/>
      <c r="AL127" s="120"/>
      <c r="AM127" s="120"/>
      <c r="AN127" s="120"/>
      <c r="AO127" s="120"/>
      <c r="AQ127" s="204"/>
      <c r="AR127" s="139"/>
      <c r="AS127" s="142">
        <f t="shared" si="0"/>
        <v>0.2</v>
      </c>
      <c r="AT127" s="7"/>
      <c r="AU127" s="7"/>
      <c r="AV127" s="8">
        <f t="shared" si="1"/>
        <v>0.06666666666666667</v>
      </c>
      <c r="AW127" s="39">
        <f t="shared" si="2"/>
        <v>1</v>
      </c>
    </row>
    <row r="128" spans="1:49" s="21" customFormat="1" ht="12.75">
      <c r="A128" s="9"/>
      <c r="B128" s="26" t="s">
        <v>38</v>
      </c>
      <c r="C128" s="27" t="s">
        <v>1098</v>
      </c>
      <c r="D128" s="59" t="s">
        <v>1099</v>
      </c>
      <c r="E128" s="19" t="s">
        <v>10</v>
      </c>
      <c r="F128" s="88"/>
      <c r="P128" s="120"/>
      <c r="Q128" s="120"/>
      <c r="R128" s="120"/>
      <c r="S128" s="120"/>
      <c r="T128" s="120"/>
      <c r="U128" s="120"/>
      <c r="AK128" s="120"/>
      <c r="AL128" s="120"/>
      <c r="AM128" s="120"/>
      <c r="AN128" s="120">
        <v>0.18</v>
      </c>
      <c r="AO128" s="120"/>
      <c r="AQ128" s="204"/>
      <c r="AR128" s="139"/>
      <c r="AS128" s="142">
        <f t="shared" si="0"/>
        <v>0.18</v>
      </c>
      <c r="AT128" s="7"/>
      <c r="AU128" s="7"/>
      <c r="AV128" s="8">
        <f t="shared" si="1"/>
        <v>0.06</v>
      </c>
      <c r="AW128" s="39">
        <f t="shared" si="2"/>
        <v>1</v>
      </c>
    </row>
    <row r="129" spans="1:49" s="1" customFormat="1" ht="12.75">
      <c r="A129" s="9"/>
      <c r="B129" s="26" t="s">
        <v>38</v>
      </c>
      <c r="C129" s="27" t="s">
        <v>1012</v>
      </c>
      <c r="D129" s="59" t="s">
        <v>294</v>
      </c>
      <c r="E129" s="19" t="s">
        <v>10</v>
      </c>
      <c r="F129" s="88"/>
      <c r="P129" s="119"/>
      <c r="Q129" s="119"/>
      <c r="R129" s="119"/>
      <c r="S129" s="119"/>
      <c r="T129" s="119"/>
      <c r="U129" s="119"/>
      <c r="AB129" s="1">
        <v>0.18</v>
      </c>
      <c r="AK129" s="119"/>
      <c r="AL129" s="119"/>
      <c r="AM129" s="119"/>
      <c r="AN129" s="119"/>
      <c r="AO129" s="119"/>
      <c r="AQ129" s="202"/>
      <c r="AR129" s="74"/>
      <c r="AS129" s="142">
        <f t="shared" si="0"/>
        <v>0.18</v>
      </c>
      <c r="AT129" s="7"/>
      <c r="AU129" s="7"/>
      <c r="AV129" s="8">
        <f t="shared" si="1"/>
        <v>0.06</v>
      </c>
      <c r="AW129" s="39">
        <f t="shared" si="2"/>
        <v>1</v>
      </c>
    </row>
    <row r="130" spans="1:49" s="1" customFormat="1" ht="12.75">
      <c r="A130" s="9"/>
      <c r="B130" s="26" t="s">
        <v>38</v>
      </c>
      <c r="C130" s="27" t="s">
        <v>143</v>
      </c>
      <c r="D130" s="59" t="s">
        <v>221</v>
      </c>
      <c r="E130" s="19" t="s">
        <v>15</v>
      </c>
      <c r="F130" s="88"/>
      <c r="P130" s="119"/>
      <c r="Q130" s="119"/>
      <c r="R130" s="119"/>
      <c r="S130" s="119"/>
      <c r="T130" s="119"/>
      <c r="U130" s="119"/>
      <c r="X130" s="1">
        <v>0.04</v>
      </c>
      <c r="AK130" s="119">
        <v>0.11</v>
      </c>
      <c r="AL130" s="119"/>
      <c r="AM130" s="119"/>
      <c r="AN130" s="119"/>
      <c r="AO130" s="119"/>
      <c r="AQ130" s="202"/>
      <c r="AR130" s="74"/>
      <c r="AS130" s="142">
        <f t="shared" si="0"/>
        <v>0.11</v>
      </c>
      <c r="AT130" s="7">
        <f>LARGE(F130:AR130,2)</f>
        <v>0.04</v>
      </c>
      <c r="AU130" s="7"/>
      <c r="AV130" s="8">
        <f t="shared" si="1"/>
        <v>0.049999999999999996</v>
      </c>
      <c r="AW130" s="39">
        <f t="shared" si="2"/>
        <v>2</v>
      </c>
    </row>
    <row r="131" spans="1:49" s="1" customFormat="1" ht="12.75">
      <c r="A131" s="9">
        <v>29</v>
      </c>
      <c r="B131" s="26" t="s">
        <v>38</v>
      </c>
      <c r="C131" s="27" t="s">
        <v>686</v>
      </c>
      <c r="D131" s="59" t="s">
        <v>952</v>
      </c>
      <c r="E131" s="19" t="s">
        <v>10</v>
      </c>
      <c r="F131" s="88"/>
      <c r="P131" s="119"/>
      <c r="Q131" s="119"/>
      <c r="R131" s="119"/>
      <c r="S131" s="119"/>
      <c r="T131" s="119">
        <v>0</v>
      </c>
      <c r="U131" s="119"/>
      <c r="AG131" s="1">
        <v>0.11</v>
      </c>
      <c r="AK131" s="119"/>
      <c r="AL131" s="119"/>
      <c r="AM131" s="119">
        <v>0</v>
      </c>
      <c r="AN131" s="119">
        <v>0</v>
      </c>
      <c r="AO131" s="119"/>
      <c r="AQ131" s="202"/>
      <c r="AR131" s="74"/>
      <c r="AS131" s="142">
        <f t="shared" si="0"/>
        <v>0.11</v>
      </c>
      <c r="AT131" s="7">
        <f>LARGE(F131:AR131,2)</f>
        <v>0</v>
      </c>
      <c r="AU131" s="7">
        <f>LARGE(F131:AR131,3)</f>
        <v>0</v>
      </c>
      <c r="AV131" s="8">
        <f t="shared" si="1"/>
        <v>0.03666666666666667</v>
      </c>
      <c r="AW131" s="39">
        <f t="shared" si="2"/>
        <v>4</v>
      </c>
    </row>
    <row r="132" spans="1:49" s="1" customFormat="1" ht="12.75">
      <c r="A132" s="9"/>
      <c r="B132" s="26" t="s">
        <v>38</v>
      </c>
      <c r="C132" s="27" t="s">
        <v>41</v>
      </c>
      <c r="D132" s="59" t="s">
        <v>900</v>
      </c>
      <c r="E132" s="19" t="s">
        <v>10</v>
      </c>
      <c r="F132" s="88"/>
      <c r="N132" s="1">
        <v>0.09</v>
      </c>
      <c r="P132" s="119"/>
      <c r="Q132" s="119"/>
      <c r="R132" s="119"/>
      <c r="S132" s="119"/>
      <c r="T132" s="119"/>
      <c r="U132" s="119"/>
      <c r="AK132" s="119"/>
      <c r="AL132" s="119"/>
      <c r="AM132" s="119"/>
      <c r="AN132" s="119"/>
      <c r="AO132" s="119"/>
      <c r="AQ132" s="202"/>
      <c r="AR132" s="74"/>
      <c r="AS132" s="142">
        <f t="shared" si="0"/>
        <v>0.09</v>
      </c>
      <c r="AT132" s="7"/>
      <c r="AU132" s="7"/>
      <c r="AV132" s="8">
        <f t="shared" si="1"/>
        <v>0.03</v>
      </c>
      <c r="AW132" s="39">
        <f t="shared" si="2"/>
        <v>1</v>
      </c>
    </row>
    <row r="133" spans="1:49" s="1" customFormat="1" ht="12.75">
      <c r="A133" s="9"/>
      <c r="B133" s="26" t="s">
        <v>38</v>
      </c>
      <c r="C133" s="27" t="s">
        <v>1012</v>
      </c>
      <c r="D133" s="59" t="s">
        <v>191</v>
      </c>
      <c r="E133" s="19" t="s">
        <v>10</v>
      </c>
      <c r="F133" s="88"/>
      <c r="P133" s="119"/>
      <c r="Q133" s="119"/>
      <c r="R133" s="119"/>
      <c r="S133" s="119"/>
      <c r="T133" s="119"/>
      <c r="U133" s="119"/>
      <c r="AB133" s="1">
        <v>0.09</v>
      </c>
      <c r="AK133" s="119"/>
      <c r="AL133" s="119"/>
      <c r="AM133" s="119"/>
      <c r="AN133" s="119"/>
      <c r="AO133" s="119"/>
      <c r="AQ133" s="202"/>
      <c r="AR133" s="74"/>
      <c r="AS133" s="142">
        <f t="shared" si="0"/>
        <v>0.09</v>
      </c>
      <c r="AT133" s="7"/>
      <c r="AU133" s="7"/>
      <c r="AV133" s="8">
        <f t="shared" si="1"/>
        <v>0.03</v>
      </c>
      <c r="AW133" s="39">
        <f t="shared" si="2"/>
        <v>1</v>
      </c>
    </row>
    <row r="134" spans="1:49" s="1" customFormat="1" ht="12.75">
      <c r="A134" s="9"/>
      <c r="B134" s="26" t="s">
        <v>38</v>
      </c>
      <c r="C134" s="27" t="s">
        <v>1070</v>
      </c>
      <c r="D134" s="59" t="s">
        <v>94</v>
      </c>
      <c r="E134" s="19" t="s">
        <v>10</v>
      </c>
      <c r="F134" s="88"/>
      <c r="P134" s="119"/>
      <c r="Q134" s="119"/>
      <c r="R134" s="119"/>
      <c r="S134" s="119"/>
      <c r="T134" s="119"/>
      <c r="U134" s="119"/>
      <c r="AH134" s="1">
        <v>0.02</v>
      </c>
      <c r="AK134" s="119"/>
      <c r="AL134" s="119"/>
      <c r="AM134" s="119"/>
      <c r="AN134" s="119"/>
      <c r="AO134" s="119"/>
      <c r="AQ134" s="202"/>
      <c r="AR134" s="74"/>
      <c r="AS134" s="142">
        <f t="shared" si="0"/>
        <v>0.02</v>
      </c>
      <c r="AT134" s="7"/>
      <c r="AU134" s="7"/>
      <c r="AV134" s="8">
        <f t="shared" si="1"/>
        <v>0.006666666666666667</v>
      </c>
      <c r="AW134" s="39">
        <f t="shared" si="2"/>
        <v>1</v>
      </c>
    </row>
    <row r="135" spans="1:49" s="1" customFormat="1" ht="12.75">
      <c r="A135" s="9"/>
      <c r="B135" s="26" t="s">
        <v>38</v>
      </c>
      <c r="C135" s="36" t="s">
        <v>831</v>
      </c>
      <c r="D135" s="67" t="s">
        <v>833</v>
      </c>
      <c r="E135" s="22" t="s">
        <v>10</v>
      </c>
      <c r="F135" s="90"/>
      <c r="K135" s="1">
        <v>0.02</v>
      </c>
      <c r="P135" s="119"/>
      <c r="Q135" s="119"/>
      <c r="R135" s="119"/>
      <c r="S135" s="119"/>
      <c r="T135" s="119"/>
      <c r="U135" s="119"/>
      <c r="AK135" s="119"/>
      <c r="AL135" s="119"/>
      <c r="AM135" s="119"/>
      <c r="AN135" s="119"/>
      <c r="AO135" s="119"/>
      <c r="AQ135" s="202"/>
      <c r="AR135" s="74"/>
      <c r="AS135" s="142">
        <f t="shared" si="0"/>
        <v>0.02</v>
      </c>
      <c r="AT135" s="7"/>
      <c r="AU135" s="7"/>
      <c r="AV135" s="8">
        <f t="shared" si="1"/>
        <v>0.006666666666666667</v>
      </c>
      <c r="AW135" s="39">
        <f t="shared" si="2"/>
        <v>1</v>
      </c>
    </row>
    <row r="136" spans="1:49" s="1" customFormat="1" ht="12.75">
      <c r="A136" s="9"/>
      <c r="B136" s="26" t="s">
        <v>38</v>
      </c>
      <c r="C136" s="27" t="s">
        <v>825</v>
      </c>
      <c r="D136" s="59" t="s">
        <v>420</v>
      </c>
      <c r="E136" s="19" t="s">
        <v>10</v>
      </c>
      <c r="F136" s="88"/>
      <c r="G136" s="1">
        <v>0.02</v>
      </c>
      <c r="P136" s="119"/>
      <c r="Q136" s="119"/>
      <c r="R136" s="119"/>
      <c r="S136" s="119"/>
      <c r="T136" s="119"/>
      <c r="U136" s="119"/>
      <c r="AK136" s="119"/>
      <c r="AL136" s="119"/>
      <c r="AM136" s="119"/>
      <c r="AN136" s="119"/>
      <c r="AO136" s="119"/>
      <c r="AQ136" s="202"/>
      <c r="AR136" s="74"/>
      <c r="AS136" s="142">
        <f t="shared" si="0"/>
        <v>0.02</v>
      </c>
      <c r="AT136" s="7"/>
      <c r="AU136" s="7"/>
      <c r="AV136" s="8">
        <f t="shared" si="1"/>
        <v>0.006666666666666667</v>
      </c>
      <c r="AW136" s="39">
        <f t="shared" si="2"/>
        <v>1</v>
      </c>
    </row>
    <row r="137" spans="1:49" s="1" customFormat="1" ht="12.75">
      <c r="A137" s="9"/>
      <c r="B137" s="26" t="s">
        <v>38</v>
      </c>
      <c r="C137" s="27" t="s">
        <v>845</v>
      </c>
      <c r="D137" s="59" t="s">
        <v>846</v>
      </c>
      <c r="E137" s="19" t="s">
        <v>10</v>
      </c>
      <c r="F137" s="88"/>
      <c r="K137" s="1">
        <v>0.02</v>
      </c>
      <c r="P137" s="119"/>
      <c r="Q137" s="119"/>
      <c r="R137" s="119"/>
      <c r="S137" s="119"/>
      <c r="T137" s="119"/>
      <c r="U137" s="119"/>
      <c r="AK137" s="119"/>
      <c r="AL137" s="119"/>
      <c r="AM137" s="119"/>
      <c r="AN137" s="119"/>
      <c r="AO137" s="119"/>
      <c r="AQ137" s="202"/>
      <c r="AR137" s="74"/>
      <c r="AS137" s="142">
        <f t="shared" si="0"/>
        <v>0.02</v>
      </c>
      <c r="AT137" s="7"/>
      <c r="AU137" s="7"/>
      <c r="AV137" s="8">
        <f t="shared" si="1"/>
        <v>0.006666666666666667</v>
      </c>
      <c r="AW137" s="39">
        <f t="shared" si="2"/>
        <v>1</v>
      </c>
    </row>
    <row r="138" spans="1:49" s="1" customFormat="1" ht="12.75">
      <c r="A138" s="9"/>
      <c r="B138" s="26" t="s">
        <v>38</v>
      </c>
      <c r="C138" s="27" t="s">
        <v>1139</v>
      </c>
      <c r="D138" s="59" t="s">
        <v>1140</v>
      </c>
      <c r="E138" s="19" t="s">
        <v>38</v>
      </c>
      <c r="F138" s="88"/>
      <c r="P138" s="119"/>
      <c r="Q138" s="119"/>
      <c r="R138" s="119"/>
      <c r="S138" s="119"/>
      <c r="T138" s="119"/>
      <c r="U138" s="119"/>
      <c r="AK138" s="119"/>
      <c r="AL138" s="119"/>
      <c r="AM138" s="119"/>
      <c r="AN138" s="119"/>
      <c r="AO138" s="119">
        <v>0</v>
      </c>
      <c r="AQ138" s="202"/>
      <c r="AR138" s="74"/>
      <c r="AS138" s="142">
        <f t="shared" si="0"/>
        <v>0</v>
      </c>
      <c r="AT138" s="7"/>
      <c r="AU138" s="7"/>
      <c r="AV138" s="8">
        <f t="shared" si="1"/>
        <v>0</v>
      </c>
      <c r="AW138" s="39">
        <f t="shared" si="2"/>
        <v>1</v>
      </c>
    </row>
    <row r="139" spans="1:49" s="1" customFormat="1" ht="12.75">
      <c r="A139" s="9"/>
      <c r="B139" s="26" t="s">
        <v>38</v>
      </c>
      <c r="C139" s="27" t="s">
        <v>86</v>
      </c>
      <c r="D139" s="59" t="s">
        <v>255</v>
      </c>
      <c r="E139" s="19" t="s">
        <v>22</v>
      </c>
      <c r="F139" s="88"/>
      <c r="P139" s="119"/>
      <c r="Q139" s="119"/>
      <c r="R139" s="119"/>
      <c r="S139" s="119"/>
      <c r="T139" s="119"/>
      <c r="U139" s="119"/>
      <c r="AK139" s="119">
        <v>0</v>
      </c>
      <c r="AL139" s="119"/>
      <c r="AM139" s="119"/>
      <c r="AN139" s="119"/>
      <c r="AO139" s="119"/>
      <c r="AQ139" s="202"/>
      <c r="AR139" s="74"/>
      <c r="AS139" s="142">
        <f t="shared" si="0"/>
        <v>0</v>
      </c>
      <c r="AT139" s="7"/>
      <c r="AU139" s="7"/>
      <c r="AV139" s="8">
        <f t="shared" si="1"/>
        <v>0</v>
      </c>
      <c r="AW139" s="39">
        <f t="shared" si="2"/>
        <v>1</v>
      </c>
    </row>
    <row r="140" spans="1:49" s="1" customFormat="1" ht="13.5" thickBot="1">
      <c r="A140" s="258"/>
      <c r="B140" s="259" t="s">
        <v>38</v>
      </c>
      <c r="C140" s="260" t="s">
        <v>895</v>
      </c>
      <c r="D140" s="261" t="s">
        <v>896</v>
      </c>
      <c r="E140" s="262" t="s">
        <v>38</v>
      </c>
      <c r="F140" s="263"/>
      <c r="G140" s="264"/>
      <c r="H140" s="264"/>
      <c r="I140" s="264"/>
      <c r="J140" s="264"/>
      <c r="K140" s="264"/>
      <c r="L140" s="264"/>
      <c r="M140" s="264">
        <v>0</v>
      </c>
      <c r="N140" s="264"/>
      <c r="O140" s="264"/>
      <c r="P140" s="265"/>
      <c r="Q140" s="265"/>
      <c r="R140" s="265"/>
      <c r="S140" s="265"/>
      <c r="T140" s="265"/>
      <c r="U140" s="265"/>
      <c r="V140" s="264"/>
      <c r="W140" s="264"/>
      <c r="X140" s="264"/>
      <c r="Y140" s="264"/>
      <c r="Z140" s="264"/>
      <c r="AA140" s="264"/>
      <c r="AB140" s="264"/>
      <c r="AC140" s="264"/>
      <c r="AD140" s="264"/>
      <c r="AE140" s="264"/>
      <c r="AF140" s="264"/>
      <c r="AG140" s="264"/>
      <c r="AH140" s="264"/>
      <c r="AI140" s="264"/>
      <c r="AJ140" s="264"/>
      <c r="AK140" s="265"/>
      <c r="AL140" s="265"/>
      <c r="AM140" s="265"/>
      <c r="AN140" s="265"/>
      <c r="AO140" s="265"/>
      <c r="AP140" s="264"/>
      <c r="AQ140" s="266"/>
      <c r="AR140" s="267"/>
      <c r="AS140" s="268">
        <f t="shared" si="0"/>
        <v>0</v>
      </c>
      <c r="AT140" s="269"/>
      <c r="AU140" s="269"/>
      <c r="AV140" s="270">
        <f t="shared" si="1"/>
        <v>0</v>
      </c>
      <c r="AW140" s="271">
        <f t="shared" si="2"/>
        <v>1</v>
      </c>
    </row>
    <row r="141" spans="1:49" ht="12.75">
      <c r="A141" s="249"/>
      <c r="B141" s="11"/>
      <c r="C141" s="18"/>
      <c r="D141" s="77"/>
      <c r="E141" s="11"/>
      <c r="F141" s="11"/>
      <c r="G141" s="250"/>
      <c r="H141" s="250"/>
      <c r="I141" s="250"/>
      <c r="J141" s="250"/>
      <c r="K141" s="250"/>
      <c r="L141" s="250"/>
      <c r="M141" s="250"/>
      <c r="N141" s="250"/>
      <c r="O141" s="250"/>
      <c r="P141" s="251"/>
      <c r="Q141" s="251"/>
      <c r="R141" s="251"/>
      <c r="S141" s="251"/>
      <c r="T141" s="251"/>
      <c r="U141" s="251"/>
      <c r="V141" s="250"/>
      <c r="W141" s="250"/>
      <c r="X141" s="250"/>
      <c r="Y141" s="250"/>
      <c r="Z141" s="250"/>
      <c r="AA141" s="250"/>
      <c r="AB141" s="250"/>
      <c r="AC141" s="250"/>
      <c r="AD141" s="250"/>
      <c r="AE141" s="250"/>
      <c r="AF141" s="250"/>
      <c r="AG141" s="250"/>
      <c r="AH141" s="250"/>
      <c r="AI141" s="250"/>
      <c r="AJ141" s="250"/>
      <c r="AK141" s="250"/>
      <c r="AL141" s="250"/>
      <c r="AM141" s="250"/>
      <c r="AN141" s="250"/>
      <c r="AO141" s="250"/>
      <c r="AP141" s="250"/>
      <c r="AQ141" s="251"/>
      <c r="AR141" s="250"/>
      <c r="AS141" s="250"/>
      <c r="AT141" s="250"/>
      <c r="AU141" s="250"/>
      <c r="AV141" s="252"/>
      <c r="AW141" s="250"/>
    </row>
  </sheetData>
  <mergeCells count="1">
    <mergeCell ref="A1:AV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SWDE</dc:creator>
  <cp:keywords/>
  <dc:description/>
  <cp:lastModifiedBy>swde</cp:lastModifiedBy>
  <cp:lastPrinted>2009-12-15T12:37:45Z</cp:lastPrinted>
  <dcterms:created xsi:type="dcterms:W3CDTF">2001-10-31T08:35:23Z</dcterms:created>
  <dcterms:modified xsi:type="dcterms:W3CDTF">2009-12-15T12:43:09Z</dcterms:modified>
  <cp:category/>
  <cp:version/>
  <cp:contentType/>
  <cp:contentStatus/>
</cp:coreProperties>
</file>